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840" yWindow="-270" windowWidth="14370" windowHeight="12990"/>
  </bookViews>
  <sheets>
    <sheet name="прил.3(ведомст.за 2023г)" sheetId="1" r:id="rId1"/>
  </sheets>
  <definedNames>
    <definedName name="_xlnm.Print_Titles" localSheetId="0">'прил.3(ведомст.за 2023г)'!$10:$10</definedName>
  </definedNames>
  <calcPr calcId="152511"/>
</workbook>
</file>

<file path=xl/calcChain.xml><?xml version="1.0" encoding="utf-8"?>
<calcChain xmlns="http://schemas.openxmlformats.org/spreadsheetml/2006/main">
  <c r="H558" i="1" l="1"/>
  <c r="H557" i="1"/>
  <c r="I373" i="1"/>
  <c r="G305" i="1"/>
  <c r="H305" i="1"/>
  <c r="I307" i="1"/>
  <c r="G263" i="1"/>
  <c r="H263" i="1"/>
  <c r="H262" i="1"/>
  <c r="H98" i="1" l="1"/>
  <c r="H89" i="1"/>
  <c r="H88" i="1"/>
  <c r="H84" i="1"/>
  <c r="H70" i="1"/>
  <c r="H73" i="1"/>
  <c r="H16" i="1" l="1"/>
  <c r="H15" i="1"/>
  <c r="H14" i="1" s="1"/>
  <c r="H13" i="1" s="1"/>
  <c r="H12" i="1" s="1"/>
  <c r="H667" i="1"/>
  <c r="G667" i="1"/>
  <c r="G666" i="1" s="1"/>
  <c r="G665" i="1" s="1"/>
  <c r="H656" i="1"/>
  <c r="H655" i="1"/>
  <c r="G656" i="1"/>
  <c r="I656" i="1" s="1"/>
  <c r="G655" i="1"/>
  <c r="G654" i="1" s="1"/>
  <c r="G653" i="1"/>
  <c r="G652" i="1" s="1"/>
  <c r="I657" i="1"/>
  <c r="G662" i="1"/>
  <c r="G661" i="1"/>
  <c r="G660" i="1" s="1"/>
  <c r="G659" i="1" s="1"/>
  <c r="G658" i="1" s="1"/>
  <c r="G650" i="1"/>
  <c r="G649" i="1"/>
  <c r="G648" i="1" s="1"/>
  <c r="H646" i="1"/>
  <c r="I646" i="1" s="1"/>
  <c r="G646" i="1"/>
  <c r="H645" i="1"/>
  <c r="I645" i="1" s="1"/>
  <c r="G645" i="1"/>
  <c r="H644" i="1"/>
  <c r="G644" i="1"/>
  <c r="I644" i="1"/>
  <c r="I647" i="1"/>
  <c r="H650" i="1"/>
  <c r="H649" i="1" s="1"/>
  <c r="H648" i="1" s="1"/>
  <c r="H641" i="1"/>
  <c r="G641" i="1"/>
  <c r="H633" i="1"/>
  <c r="G633" i="1"/>
  <c r="I633" i="1"/>
  <c r="H632" i="1"/>
  <c r="G632" i="1"/>
  <c r="H631" i="1"/>
  <c r="G631" i="1"/>
  <c r="H630" i="1"/>
  <c r="H629" i="1" s="1"/>
  <c r="I634" i="1"/>
  <c r="H602" i="1"/>
  <c r="H601" i="1" s="1"/>
  <c r="H608" i="1"/>
  <c r="H607" i="1" s="1"/>
  <c r="I607" i="1" s="1"/>
  <c r="H615" i="1"/>
  <c r="H614" i="1" s="1"/>
  <c r="I614" i="1" s="1"/>
  <c r="H612" i="1"/>
  <c r="H611" i="1" s="1"/>
  <c r="H621" i="1"/>
  <c r="H620" i="1" s="1"/>
  <c r="H619" i="1" s="1"/>
  <c r="H626" i="1"/>
  <c r="H625" i="1" s="1"/>
  <c r="G612" i="1"/>
  <c r="G608" i="1"/>
  <c r="G607" i="1" s="1"/>
  <c r="G615" i="1"/>
  <c r="G614" i="1" s="1"/>
  <c r="G621" i="1"/>
  <c r="G620" i="1"/>
  <c r="G619" i="1" s="1"/>
  <c r="G602" i="1"/>
  <c r="G601" i="1"/>
  <c r="G600" i="1" s="1"/>
  <c r="G626" i="1"/>
  <c r="G625" i="1"/>
  <c r="G624" i="1" s="1"/>
  <c r="G623" i="1" s="1"/>
  <c r="H627" i="1"/>
  <c r="I627" i="1" s="1"/>
  <c r="G627" i="1"/>
  <c r="I628" i="1"/>
  <c r="I618" i="1"/>
  <c r="I613" i="1"/>
  <c r="I610" i="1"/>
  <c r="I604" i="1"/>
  <c r="I603" i="1"/>
  <c r="H589" i="1"/>
  <c r="G589" i="1"/>
  <c r="G588" i="1"/>
  <c r="I590" i="1"/>
  <c r="H586" i="1"/>
  <c r="G586" i="1"/>
  <c r="G585" i="1"/>
  <c r="G559" i="1"/>
  <c r="G558" i="1"/>
  <c r="G557" i="1" s="1"/>
  <c r="G552" i="1"/>
  <c r="G555" i="1"/>
  <c r="G551" i="1"/>
  <c r="G550" i="1" s="1"/>
  <c r="G563" i="1"/>
  <c r="G562" i="1" s="1"/>
  <c r="G561" i="1" s="1"/>
  <c r="H563" i="1"/>
  <c r="H562" i="1" s="1"/>
  <c r="H561" i="1" s="1"/>
  <c r="I561" i="1" s="1"/>
  <c r="I562" i="1"/>
  <c r="H559" i="1"/>
  <c r="H540" i="1"/>
  <c r="H539" i="1"/>
  <c r="H543" i="1"/>
  <c r="I543" i="1" s="1"/>
  <c r="H546" i="1"/>
  <c r="I546" i="1" s="1"/>
  <c r="G540" i="1"/>
  <c r="G539" i="1" s="1"/>
  <c r="G538" i="1" s="1"/>
  <c r="G543" i="1"/>
  <c r="G546" i="1"/>
  <c r="G542" i="1"/>
  <c r="G537" i="1"/>
  <c r="H531" i="1"/>
  <c r="G531" i="1"/>
  <c r="H527" i="1"/>
  <c r="G527" i="1"/>
  <c r="I527" i="1" s="1"/>
  <c r="H526" i="1"/>
  <c r="G526" i="1"/>
  <c r="I526" i="1" s="1"/>
  <c r="H525" i="1"/>
  <c r="G525" i="1"/>
  <c r="I525" i="1" s="1"/>
  <c r="I528" i="1"/>
  <c r="H530" i="1"/>
  <c r="I530" i="1" s="1"/>
  <c r="H535" i="1"/>
  <c r="H534" i="1" s="1"/>
  <c r="G530" i="1"/>
  <c r="G535" i="1"/>
  <c r="G534" i="1"/>
  <c r="H519" i="1"/>
  <c r="I519" i="1" s="1"/>
  <c r="G519" i="1"/>
  <c r="H518" i="1"/>
  <c r="G518" i="1"/>
  <c r="H517" i="1"/>
  <c r="I517" i="1" s="1"/>
  <c r="G517" i="1"/>
  <c r="G516" i="1" s="1"/>
  <c r="H516" i="1"/>
  <c r="I516" i="1" s="1"/>
  <c r="I520" i="1"/>
  <c r="H503" i="1"/>
  <c r="H502" i="1" s="1"/>
  <c r="H501" i="1" s="1"/>
  <c r="H500" i="1" s="1"/>
  <c r="H508" i="1"/>
  <c r="H507" i="1" s="1"/>
  <c r="H506" i="1" s="1"/>
  <c r="H512" i="1"/>
  <c r="I512" i="1" s="1"/>
  <c r="H514" i="1"/>
  <c r="G503" i="1"/>
  <c r="G502" i="1"/>
  <c r="G501" i="1" s="1"/>
  <c r="G500" i="1"/>
  <c r="G508" i="1"/>
  <c r="G507" i="1"/>
  <c r="G506" i="1" s="1"/>
  <c r="G512" i="1"/>
  <c r="G514" i="1"/>
  <c r="G511" i="1"/>
  <c r="G510" i="1" s="1"/>
  <c r="G505" i="1"/>
  <c r="I513" i="1"/>
  <c r="I514" i="1"/>
  <c r="I515" i="1"/>
  <c r="I521" i="1"/>
  <c r="G471" i="1"/>
  <c r="G470" i="1"/>
  <c r="G476" i="1"/>
  <c r="G475" i="1"/>
  <c r="G482" i="1"/>
  <c r="G481" i="1" s="1"/>
  <c r="G480" i="1" s="1"/>
  <c r="G479" i="1" s="1"/>
  <c r="G478" i="1" s="1"/>
  <c r="G489" i="1"/>
  <c r="G488" i="1"/>
  <c r="G487" i="1" s="1"/>
  <c r="G486" i="1" s="1"/>
  <c r="G485" i="1" s="1"/>
  <c r="G495" i="1"/>
  <c r="G497" i="1"/>
  <c r="G494" i="1"/>
  <c r="G493" i="1" s="1"/>
  <c r="G492" i="1" s="1"/>
  <c r="G491" i="1" s="1"/>
  <c r="H495" i="1"/>
  <c r="H497" i="1"/>
  <c r="H494" i="1" s="1"/>
  <c r="H493" i="1" s="1"/>
  <c r="I498" i="1"/>
  <c r="H489" i="1"/>
  <c r="H488" i="1"/>
  <c r="I488" i="1" s="1"/>
  <c r="H458" i="1"/>
  <c r="H457" i="1" s="1"/>
  <c r="H456" i="1" s="1"/>
  <c r="G458" i="1"/>
  <c r="G457" i="1" s="1"/>
  <c r="G456" i="1" s="1"/>
  <c r="G455" i="1" s="1"/>
  <c r="G454" i="1" s="1"/>
  <c r="I459" i="1"/>
  <c r="H440" i="1"/>
  <c r="H439" i="1" s="1"/>
  <c r="H438" i="1" s="1"/>
  <c r="H437" i="1" s="1"/>
  <c r="H447" i="1"/>
  <c r="H445" i="1"/>
  <c r="H444" i="1"/>
  <c r="H443" i="1" s="1"/>
  <c r="H442" i="1" s="1"/>
  <c r="I442" i="1" s="1"/>
  <c r="H452" i="1"/>
  <c r="H451" i="1" s="1"/>
  <c r="G440" i="1"/>
  <c r="G439" i="1" s="1"/>
  <c r="G438" i="1"/>
  <c r="G437" i="1" s="1"/>
  <c r="G447" i="1"/>
  <c r="G445" i="1"/>
  <c r="G444" i="1"/>
  <c r="G443" i="1" s="1"/>
  <c r="G442" i="1" s="1"/>
  <c r="G452" i="1"/>
  <c r="G451" i="1"/>
  <c r="G450" i="1" s="1"/>
  <c r="G449" i="1" s="1"/>
  <c r="I458" i="1"/>
  <c r="H366" i="1"/>
  <c r="H365" i="1" s="1"/>
  <c r="H364" i="1" s="1"/>
  <c r="H370" i="1"/>
  <c r="H372" i="1"/>
  <c r="H374" i="1"/>
  <c r="H376" i="1"/>
  <c r="I376" i="1" s="1"/>
  <c r="H379" i="1"/>
  <c r="I379" i="1" s="1"/>
  <c r="H361" i="1"/>
  <c r="H360" i="1" s="1"/>
  <c r="H359" i="1" s="1"/>
  <c r="H357" i="1"/>
  <c r="H356" i="1" s="1"/>
  <c r="H355" i="1" s="1"/>
  <c r="G379" i="1"/>
  <c r="G370" i="1"/>
  <c r="G372" i="1"/>
  <c r="G374" i="1"/>
  <c r="G376" i="1"/>
  <c r="G369" i="1"/>
  <c r="G368" i="1" s="1"/>
  <c r="G361" i="1"/>
  <c r="G360" i="1" s="1"/>
  <c r="G359" i="1" s="1"/>
  <c r="G366" i="1"/>
  <c r="G365" i="1"/>
  <c r="G364" i="1" s="1"/>
  <c r="G357" i="1"/>
  <c r="G356" i="1" s="1"/>
  <c r="G355" i="1" s="1"/>
  <c r="I445" i="1"/>
  <c r="I446" i="1"/>
  <c r="H434" i="1"/>
  <c r="H433" i="1" s="1"/>
  <c r="H432" i="1" s="1"/>
  <c r="G434" i="1"/>
  <c r="G433" i="1"/>
  <c r="G432" i="1"/>
  <c r="H427" i="1"/>
  <c r="H426" i="1" s="1"/>
  <c r="G427" i="1"/>
  <c r="G426" i="1" s="1"/>
  <c r="I427" i="1"/>
  <c r="I428" i="1"/>
  <c r="H430" i="1"/>
  <c r="H429" i="1"/>
  <c r="G430" i="1"/>
  <c r="G429" i="1" s="1"/>
  <c r="H423" i="1"/>
  <c r="H422" i="1" s="1"/>
  <c r="H421" i="1" s="1"/>
  <c r="G423" i="1"/>
  <c r="G422" i="1"/>
  <c r="G421" i="1" s="1"/>
  <c r="H407" i="1"/>
  <c r="H406" i="1" s="1"/>
  <c r="H405" i="1" s="1"/>
  <c r="G407" i="1"/>
  <c r="H393" i="1"/>
  <c r="H392" i="1" s="1"/>
  <c r="H396" i="1"/>
  <c r="H395" i="1" s="1"/>
  <c r="I395" i="1" s="1"/>
  <c r="G393" i="1"/>
  <c r="G392" i="1" s="1"/>
  <c r="G396" i="1"/>
  <c r="G395" i="1" s="1"/>
  <c r="H387" i="1"/>
  <c r="H386" i="1" s="1"/>
  <c r="H385" i="1" s="1"/>
  <c r="H384" i="1" s="1"/>
  <c r="H383" i="1" s="1"/>
  <c r="I383" i="1" s="1"/>
  <c r="G387" i="1"/>
  <c r="G386" i="1"/>
  <c r="G385" i="1" s="1"/>
  <c r="G384" i="1" s="1"/>
  <c r="G383" i="1" s="1"/>
  <c r="H334" i="1"/>
  <c r="H336" i="1"/>
  <c r="H333" i="1"/>
  <c r="H332" i="1" s="1"/>
  <c r="H342" i="1"/>
  <c r="H341" i="1" s="1"/>
  <c r="H347" i="1"/>
  <c r="H346" i="1" s="1"/>
  <c r="H326" i="1"/>
  <c r="H325" i="1"/>
  <c r="I325" i="1" s="1"/>
  <c r="H329" i="1"/>
  <c r="H328" i="1" s="1"/>
  <c r="H352" i="1"/>
  <c r="H351" i="1" s="1"/>
  <c r="H350" i="1" s="1"/>
  <c r="H349" i="1" s="1"/>
  <c r="I349" i="1" s="1"/>
  <c r="H402" i="1"/>
  <c r="H401" i="1"/>
  <c r="H400" i="1" s="1"/>
  <c r="H399" i="1" s="1"/>
  <c r="H413" i="1"/>
  <c r="H412" i="1" s="1"/>
  <c r="H411" i="1" s="1"/>
  <c r="H418" i="1"/>
  <c r="H417" i="1" s="1"/>
  <c r="H416" i="1" s="1"/>
  <c r="H464" i="1"/>
  <c r="H463" i="1" s="1"/>
  <c r="H462" i="1" s="1"/>
  <c r="G326" i="1"/>
  <c r="G325" i="1"/>
  <c r="G329" i="1"/>
  <c r="G328" i="1"/>
  <c r="G324" i="1" s="1"/>
  <c r="G323" i="1" s="1"/>
  <c r="G334" i="1"/>
  <c r="G336" i="1"/>
  <c r="G333" i="1"/>
  <c r="G332" i="1" s="1"/>
  <c r="G342" i="1"/>
  <c r="G341" i="1" s="1"/>
  <c r="G340" i="1" s="1"/>
  <c r="G339" i="1" s="1"/>
  <c r="G347" i="1"/>
  <c r="G346" i="1" s="1"/>
  <c r="G352" i="1"/>
  <c r="G351" i="1" s="1"/>
  <c r="G350" i="1" s="1"/>
  <c r="G349" i="1" s="1"/>
  <c r="G402" i="1"/>
  <c r="G401" i="1"/>
  <c r="G400" i="1" s="1"/>
  <c r="G399" i="1" s="1"/>
  <c r="G398" i="1" s="1"/>
  <c r="G406" i="1"/>
  <c r="G405" i="1"/>
  <c r="G404" i="1" s="1"/>
  <c r="G413" i="1"/>
  <c r="G412" i="1"/>
  <c r="G411" i="1" s="1"/>
  <c r="G410" i="1"/>
  <c r="G418" i="1"/>
  <c r="G417" i="1"/>
  <c r="G416" i="1" s="1"/>
  <c r="G415" i="1" s="1"/>
  <c r="G464" i="1"/>
  <c r="G463" i="1" s="1"/>
  <c r="I360" i="1"/>
  <c r="I362" i="1"/>
  <c r="I363" i="1"/>
  <c r="I355" i="1"/>
  <c r="I356" i="1"/>
  <c r="I357" i="1"/>
  <c r="I358" i="1"/>
  <c r="H313" i="1"/>
  <c r="H312" i="1" s="1"/>
  <c r="G313" i="1"/>
  <c r="G312" i="1"/>
  <c r="H308" i="1"/>
  <c r="G308" i="1"/>
  <c r="H297" i="1"/>
  <c r="H299" i="1"/>
  <c r="H301" i="1"/>
  <c r="H303" i="1"/>
  <c r="I303" i="1" s="1"/>
  <c r="I305" i="1"/>
  <c r="G297" i="1"/>
  <c r="G299" i="1"/>
  <c r="G301" i="1"/>
  <c r="G303" i="1"/>
  <c r="G296" i="1"/>
  <c r="I309" i="1"/>
  <c r="H281" i="1"/>
  <c r="I281" i="1" s="1"/>
  <c r="H283" i="1"/>
  <c r="G281" i="1"/>
  <c r="G283" i="1"/>
  <c r="G280" i="1"/>
  <c r="H289" i="1"/>
  <c r="H288" i="1" s="1"/>
  <c r="H287" i="1" s="1"/>
  <c r="H293" i="1"/>
  <c r="H292" i="1" s="1"/>
  <c r="G289" i="1"/>
  <c r="G288" i="1" s="1"/>
  <c r="G293" i="1"/>
  <c r="G292" i="1"/>
  <c r="G291" i="1" s="1"/>
  <c r="G295" i="1"/>
  <c r="G311" i="1"/>
  <c r="G310" i="1" s="1"/>
  <c r="H276" i="1"/>
  <c r="H275" i="1" s="1"/>
  <c r="H265" i="1"/>
  <c r="H264" i="1" s="1"/>
  <c r="H319" i="1"/>
  <c r="H318" i="1" s="1"/>
  <c r="G276" i="1"/>
  <c r="G275" i="1"/>
  <c r="G274" i="1" s="1"/>
  <c r="G273" i="1" s="1"/>
  <c r="G279" i="1"/>
  <c r="G278" i="1" s="1"/>
  <c r="G265" i="1"/>
  <c r="G264" i="1" s="1"/>
  <c r="G270" i="1"/>
  <c r="G269" i="1" s="1"/>
  <c r="G319" i="1"/>
  <c r="G318" i="1"/>
  <c r="G317" i="1" s="1"/>
  <c r="G316" i="1" s="1"/>
  <c r="G315" i="1" s="1"/>
  <c r="H270" i="1"/>
  <c r="H269" i="1"/>
  <c r="G71" i="1"/>
  <c r="G73" i="1"/>
  <c r="G75" i="1"/>
  <c r="G70" i="1"/>
  <c r="G80" i="1"/>
  <c r="G82" i="1"/>
  <c r="G79" i="1"/>
  <c r="G85" i="1"/>
  <c r="G84" i="1"/>
  <c r="G69" i="1"/>
  <c r="G90" i="1"/>
  <c r="G92" i="1"/>
  <c r="G94" i="1"/>
  <c r="G96" i="1"/>
  <c r="G89" i="1"/>
  <c r="G99" i="1"/>
  <c r="G101" i="1"/>
  <c r="G98" i="1" s="1"/>
  <c r="G162" i="1"/>
  <c r="G161" i="1"/>
  <c r="G159" i="1"/>
  <c r="G158" i="1"/>
  <c r="G157" i="1" s="1"/>
  <c r="G156" i="1" s="1"/>
  <c r="G167" i="1"/>
  <c r="G166" i="1"/>
  <c r="G170" i="1"/>
  <c r="G169" i="1"/>
  <c r="G165" i="1" s="1"/>
  <c r="G174" i="1"/>
  <c r="G173" i="1" s="1"/>
  <c r="G177" i="1"/>
  <c r="G176" i="1" s="1"/>
  <c r="G106" i="1"/>
  <c r="G108" i="1"/>
  <c r="G110" i="1"/>
  <c r="G112" i="1"/>
  <c r="G105" i="1" s="1"/>
  <c r="G104" i="1" s="1"/>
  <c r="G103" i="1" s="1"/>
  <c r="G118" i="1"/>
  <c r="G120" i="1"/>
  <c r="G122" i="1"/>
  <c r="G124" i="1"/>
  <c r="G126" i="1"/>
  <c r="G128" i="1"/>
  <c r="G117" i="1"/>
  <c r="G131" i="1"/>
  <c r="G130" i="1"/>
  <c r="G135" i="1"/>
  <c r="G134" i="1"/>
  <c r="G138" i="1"/>
  <c r="G137" i="1"/>
  <c r="G142" i="1"/>
  <c r="G144" i="1"/>
  <c r="G146" i="1"/>
  <c r="G148" i="1"/>
  <c r="G141" i="1"/>
  <c r="G151" i="1"/>
  <c r="G153" i="1"/>
  <c r="G150" i="1"/>
  <c r="G140" i="1"/>
  <c r="G182" i="1"/>
  <c r="G181" i="1" s="1"/>
  <c r="G187" i="1"/>
  <c r="G190" i="1"/>
  <c r="G193" i="1"/>
  <c r="G186" i="1" s="1"/>
  <c r="G185" i="1" s="1"/>
  <c r="G198" i="1"/>
  <c r="G197" i="1" s="1"/>
  <c r="G204" i="1"/>
  <c r="G203" i="1"/>
  <c r="G201" i="1"/>
  <c r="G200" i="1"/>
  <c r="G208" i="1"/>
  <c r="G211" i="1"/>
  <c r="G215" i="1"/>
  <c r="G207" i="1"/>
  <c r="G218" i="1"/>
  <c r="G217" i="1"/>
  <c r="G206" i="1" s="1"/>
  <c r="G222" i="1"/>
  <c r="G221" i="1"/>
  <c r="G220" i="1" s="1"/>
  <c r="H182" i="1"/>
  <c r="H181" i="1" s="1"/>
  <c r="H180" i="1" s="1"/>
  <c r="H71" i="1"/>
  <c r="H75" i="1"/>
  <c r="H80" i="1"/>
  <c r="H79" i="1" s="1"/>
  <c r="H69" i="1" s="1"/>
  <c r="H68" i="1" s="1"/>
  <c r="H82" i="1"/>
  <c r="H85" i="1"/>
  <c r="I84" i="1" s="1"/>
  <c r="H90" i="1"/>
  <c r="I90" i="1" s="1"/>
  <c r="H92" i="1"/>
  <c r="H94" i="1"/>
  <c r="H96" i="1"/>
  <c r="H99" i="1"/>
  <c r="H106" i="1"/>
  <c r="H108" i="1"/>
  <c r="H110" i="1"/>
  <c r="H112" i="1"/>
  <c r="I112" i="1" s="1"/>
  <c r="H118" i="1"/>
  <c r="H120" i="1"/>
  <c r="H122" i="1"/>
  <c r="I122" i="1" s="1"/>
  <c r="H124" i="1"/>
  <c r="H126" i="1"/>
  <c r="H128" i="1"/>
  <c r="H131" i="1"/>
  <c r="H130" i="1" s="1"/>
  <c r="I130" i="1" s="1"/>
  <c r="H135" i="1"/>
  <c r="H134" i="1"/>
  <c r="H138" i="1"/>
  <c r="H137" i="1"/>
  <c r="I137" i="1" s="1"/>
  <c r="H142" i="1"/>
  <c r="H144" i="1"/>
  <c r="H146" i="1"/>
  <c r="H148" i="1"/>
  <c r="H141" i="1" s="1"/>
  <c r="I141" i="1" s="1"/>
  <c r="H151" i="1"/>
  <c r="H153" i="1"/>
  <c r="I153" i="1" s="1"/>
  <c r="H159" i="1"/>
  <c r="H158" i="1" s="1"/>
  <c r="H162" i="1"/>
  <c r="H161" i="1" s="1"/>
  <c r="I161" i="1" s="1"/>
  <c r="H167" i="1"/>
  <c r="H166" i="1" s="1"/>
  <c r="H170" i="1"/>
  <c r="H169" i="1" s="1"/>
  <c r="I169" i="1" s="1"/>
  <c r="H174" i="1"/>
  <c r="H173" i="1"/>
  <c r="H177" i="1"/>
  <c r="H176" i="1" s="1"/>
  <c r="H187" i="1"/>
  <c r="H190" i="1"/>
  <c r="H193" i="1"/>
  <c r="H198" i="1"/>
  <c r="H197" i="1" s="1"/>
  <c r="I197" i="1" s="1"/>
  <c r="H204" i="1"/>
  <c r="H203" i="1" s="1"/>
  <c r="I203" i="1" s="1"/>
  <c r="H201" i="1"/>
  <c r="H200" i="1" s="1"/>
  <c r="I200" i="1" s="1"/>
  <c r="H208" i="1"/>
  <c r="H211" i="1"/>
  <c r="I211" i="1" s="1"/>
  <c r="H215" i="1"/>
  <c r="H207" i="1"/>
  <c r="H218" i="1"/>
  <c r="H217" i="1"/>
  <c r="H222" i="1"/>
  <c r="H221" i="1" s="1"/>
  <c r="H228" i="1"/>
  <c r="H227" i="1" s="1"/>
  <c r="H232" i="1"/>
  <c r="H234" i="1"/>
  <c r="H238" i="1"/>
  <c r="H242" i="1"/>
  <c r="H236" i="1"/>
  <c r="H240" i="1"/>
  <c r="H231" i="1"/>
  <c r="H230" i="1" s="1"/>
  <c r="H247" i="1"/>
  <c r="H246" i="1" s="1"/>
  <c r="H245" i="1" s="1"/>
  <c r="H258" i="1"/>
  <c r="H257" i="1" s="1"/>
  <c r="H254" i="1"/>
  <c r="H253" i="1"/>
  <c r="H252" i="1" s="1"/>
  <c r="G254" i="1"/>
  <c r="G253" i="1"/>
  <c r="G252" i="1" s="1"/>
  <c r="G251" i="1" s="1"/>
  <c r="I254" i="1"/>
  <c r="G258" i="1"/>
  <c r="G257" i="1" s="1"/>
  <c r="G256" i="1" s="1"/>
  <c r="G240" i="1"/>
  <c r="G242" i="1"/>
  <c r="G232" i="1"/>
  <c r="G234" i="1"/>
  <c r="G238" i="1"/>
  <c r="G236" i="1"/>
  <c r="G231" i="1"/>
  <c r="I240" i="1"/>
  <c r="I241" i="1"/>
  <c r="H213" i="1"/>
  <c r="I201" i="1"/>
  <c r="I202" i="1"/>
  <c r="I205" i="1"/>
  <c r="I196" i="1"/>
  <c r="I191" i="1"/>
  <c r="I192" i="1"/>
  <c r="I193" i="1"/>
  <c r="I194" i="1"/>
  <c r="I195" i="1"/>
  <c r="I188" i="1"/>
  <c r="I189" i="1"/>
  <c r="I190" i="1"/>
  <c r="I138" i="1"/>
  <c r="I139" i="1"/>
  <c r="I134" i="1"/>
  <c r="I135" i="1"/>
  <c r="I136" i="1"/>
  <c r="I85" i="1"/>
  <c r="I86" i="1"/>
  <c r="I87" i="1"/>
  <c r="G50" i="1"/>
  <c r="G49" i="1" s="1"/>
  <c r="G47" i="1"/>
  <c r="G46" i="1" s="1"/>
  <c r="G42" i="1" s="1"/>
  <c r="G44" i="1"/>
  <c r="G43" i="1"/>
  <c r="H59" i="1"/>
  <c r="H58" i="1" s="1"/>
  <c r="H64" i="1"/>
  <c r="H63" i="1" s="1"/>
  <c r="H62" i="1" s="1"/>
  <c r="G59" i="1"/>
  <c r="G58" i="1"/>
  <c r="G57" i="1" s="1"/>
  <c r="G64" i="1"/>
  <c r="G63" i="1" s="1"/>
  <c r="H37" i="1"/>
  <c r="H36" i="1" s="1"/>
  <c r="H40" i="1"/>
  <c r="H47" i="1"/>
  <c r="H46" i="1" s="1"/>
  <c r="H50" i="1"/>
  <c r="H49" i="1"/>
  <c r="H44" i="1"/>
  <c r="H43" i="1"/>
  <c r="I43" i="1" s="1"/>
  <c r="H54" i="1"/>
  <c r="H53" i="1" s="1"/>
  <c r="G37" i="1"/>
  <c r="G36" i="1"/>
  <c r="G40" i="1"/>
  <c r="G35" i="1"/>
  <c r="G54" i="1"/>
  <c r="G53" i="1"/>
  <c r="G52" i="1" s="1"/>
  <c r="I55" i="1"/>
  <c r="I44" i="1"/>
  <c r="I45" i="1"/>
  <c r="H39" i="1"/>
  <c r="G39" i="1"/>
  <c r="I39" i="1"/>
  <c r="I40" i="1"/>
  <c r="I41" i="1"/>
  <c r="I38" i="1"/>
  <c r="G16" i="1"/>
  <c r="G15" i="1" s="1"/>
  <c r="I16" i="1"/>
  <c r="I17" i="1"/>
  <c r="G22" i="1"/>
  <c r="G21" i="1"/>
  <c r="G20" i="1" s="1"/>
  <c r="G19" i="1" s="1"/>
  <c r="G18" i="1" s="1"/>
  <c r="H22" i="1"/>
  <c r="H21" i="1" s="1"/>
  <c r="H20" i="1" s="1"/>
  <c r="I22" i="1"/>
  <c r="I23" i="1"/>
  <c r="I24" i="1"/>
  <c r="G30" i="1"/>
  <c r="G29" i="1" s="1"/>
  <c r="G28" i="1" s="1"/>
  <c r="G27" i="1" s="1"/>
  <c r="G26" i="1" s="1"/>
  <c r="G25" i="1" s="1"/>
  <c r="H30" i="1"/>
  <c r="H29" i="1" s="1"/>
  <c r="I31" i="1"/>
  <c r="I37" i="1"/>
  <c r="I47" i="1"/>
  <c r="I48" i="1"/>
  <c r="I50" i="1"/>
  <c r="I51" i="1"/>
  <c r="I60" i="1"/>
  <c r="I61" i="1"/>
  <c r="I64" i="1"/>
  <c r="I65" i="1"/>
  <c r="G213" i="1"/>
  <c r="G228" i="1"/>
  <c r="G227" i="1"/>
  <c r="G226" i="1" s="1"/>
  <c r="G225" i="1" s="1"/>
  <c r="G230" i="1"/>
  <c r="G247" i="1"/>
  <c r="G246" i="1" s="1"/>
  <c r="I71" i="1"/>
  <c r="I72" i="1"/>
  <c r="I73" i="1"/>
  <c r="I74" i="1"/>
  <c r="I76" i="1"/>
  <c r="I77" i="1"/>
  <c r="I78" i="1"/>
  <c r="I81" i="1"/>
  <c r="I82" i="1"/>
  <c r="I83" i="1"/>
  <c r="I89" i="1"/>
  <c r="I91" i="1"/>
  <c r="I92" i="1"/>
  <c r="I93" i="1"/>
  <c r="I94" i="1"/>
  <c r="I95" i="1"/>
  <c r="I96" i="1"/>
  <c r="I97" i="1"/>
  <c r="I99" i="1"/>
  <c r="I100" i="1"/>
  <c r="H101" i="1"/>
  <c r="I101" i="1" s="1"/>
  <c r="I102" i="1"/>
  <c r="I106" i="1"/>
  <c r="I107" i="1"/>
  <c r="I108" i="1"/>
  <c r="I109" i="1"/>
  <c r="I110" i="1"/>
  <c r="I111" i="1"/>
  <c r="I113" i="1"/>
  <c r="I114" i="1"/>
  <c r="I115" i="1"/>
  <c r="I116" i="1"/>
  <c r="I118" i="1"/>
  <c r="I119" i="1"/>
  <c r="I120" i="1"/>
  <c r="I121" i="1"/>
  <c r="I123" i="1"/>
  <c r="I125" i="1"/>
  <c r="I126" i="1"/>
  <c r="I127" i="1"/>
  <c r="I128" i="1"/>
  <c r="I129" i="1"/>
  <c r="I131" i="1"/>
  <c r="I132" i="1"/>
  <c r="I133" i="1"/>
  <c r="I142" i="1"/>
  <c r="I143" i="1"/>
  <c r="I144" i="1"/>
  <c r="I145" i="1"/>
  <c r="I146" i="1"/>
  <c r="I147" i="1"/>
  <c r="I148" i="1"/>
  <c r="I149" i="1"/>
  <c r="I151" i="1"/>
  <c r="I152" i="1"/>
  <c r="I154" i="1"/>
  <c r="I159" i="1"/>
  <c r="I160" i="1"/>
  <c r="I162" i="1"/>
  <c r="I163" i="1"/>
  <c r="I168" i="1"/>
  <c r="I170" i="1"/>
  <c r="I171" i="1"/>
  <c r="I174" i="1"/>
  <c r="I175" i="1"/>
  <c r="I177" i="1"/>
  <c r="I178" i="1"/>
  <c r="I182" i="1"/>
  <c r="I183" i="1"/>
  <c r="I198" i="1"/>
  <c r="I199" i="1"/>
  <c r="I208" i="1"/>
  <c r="I209" i="1"/>
  <c r="I210" i="1"/>
  <c r="I212" i="1"/>
  <c r="I213" i="1"/>
  <c r="I214" i="1"/>
  <c r="I215" i="1"/>
  <c r="I216" i="1"/>
  <c r="I217" i="1"/>
  <c r="I218" i="1"/>
  <c r="I219" i="1"/>
  <c r="I223" i="1"/>
  <c r="I228" i="1"/>
  <c r="I229" i="1"/>
  <c r="I232" i="1"/>
  <c r="I233" i="1"/>
  <c r="I234" i="1"/>
  <c r="I235" i="1"/>
  <c r="I236" i="1"/>
  <c r="I237" i="1"/>
  <c r="I238" i="1"/>
  <c r="I239" i="1"/>
  <c r="I242" i="1"/>
  <c r="I243" i="1"/>
  <c r="I248" i="1"/>
  <c r="I259" i="1"/>
  <c r="I265" i="1"/>
  <c r="I266" i="1"/>
  <c r="I267" i="1"/>
  <c r="I268" i="1"/>
  <c r="I270" i="1"/>
  <c r="I271" i="1"/>
  <c r="I277" i="1"/>
  <c r="I282" i="1"/>
  <c r="I283" i="1"/>
  <c r="I284" i="1"/>
  <c r="I290" i="1"/>
  <c r="I293" i="1"/>
  <c r="I294" i="1"/>
  <c r="I297" i="1"/>
  <c r="I298" i="1"/>
  <c r="I299" i="1"/>
  <c r="I300" i="1"/>
  <c r="I301" i="1"/>
  <c r="I302" i="1"/>
  <c r="I304" i="1"/>
  <c r="I306" i="1"/>
  <c r="I314" i="1"/>
  <c r="I320" i="1"/>
  <c r="I326" i="1"/>
  <c r="I327" i="1"/>
  <c r="I328" i="1"/>
  <c r="I330" i="1"/>
  <c r="G331" i="1"/>
  <c r="I334" i="1"/>
  <c r="I335" i="1"/>
  <c r="I336" i="1"/>
  <c r="I337" i="1"/>
  <c r="I338" i="1"/>
  <c r="I341" i="1"/>
  <c r="I343" i="1"/>
  <c r="I344" i="1"/>
  <c r="I345" i="1"/>
  <c r="I346" i="1"/>
  <c r="I348" i="1"/>
  <c r="I350" i="1"/>
  <c r="I352" i="1"/>
  <c r="I353" i="1"/>
  <c r="I364" i="1"/>
  <c r="I366" i="1"/>
  <c r="I367" i="1"/>
  <c r="I370" i="1"/>
  <c r="I371" i="1"/>
  <c r="I372" i="1"/>
  <c r="I374" i="1"/>
  <c r="I375" i="1"/>
  <c r="I377" i="1"/>
  <c r="I378" i="1"/>
  <c r="I380" i="1"/>
  <c r="I381" i="1"/>
  <c r="I382" i="1"/>
  <c r="I384" i="1"/>
  <c r="I386" i="1"/>
  <c r="I388" i="1"/>
  <c r="I394" i="1"/>
  <c r="I397" i="1"/>
  <c r="I399" i="1"/>
  <c r="I400" i="1"/>
  <c r="I401" i="1"/>
  <c r="I402" i="1"/>
  <c r="I403" i="1"/>
  <c r="I408" i="1"/>
  <c r="I412" i="1"/>
  <c r="I414" i="1"/>
  <c r="I416" i="1"/>
  <c r="I417" i="1"/>
  <c r="I418" i="1"/>
  <c r="I419" i="1"/>
  <c r="I421" i="1"/>
  <c r="I422" i="1"/>
  <c r="I423" i="1"/>
  <c r="I424" i="1"/>
  <c r="I429" i="1"/>
  <c r="I430" i="1"/>
  <c r="I431" i="1"/>
  <c r="I432" i="1"/>
  <c r="I433" i="1"/>
  <c r="I434" i="1"/>
  <c r="I435" i="1"/>
  <c r="I437" i="1"/>
  <c r="I438" i="1"/>
  <c r="I439" i="1"/>
  <c r="I440" i="1"/>
  <c r="I441" i="1"/>
  <c r="I443" i="1"/>
  <c r="I447" i="1"/>
  <c r="I448" i="1"/>
  <c r="I452" i="1"/>
  <c r="I453" i="1"/>
  <c r="I464" i="1"/>
  <c r="I465" i="1"/>
  <c r="H471" i="1"/>
  <c r="H470" i="1" s="1"/>
  <c r="H476" i="1"/>
  <c r="H475" i="1" s="1"/>
  <c r="H482" i="1"/>
  <c r="H481" i="1" s="1"/>
  <c r="H480" i="1" s="1"/>
  <c r="H487" i="1"/>
  <c r="I471" i="1"/>
  <c r="I472" i="1"/>
  <c r="I473" i="1"/>
  <c r="I474" i="1"/>
  <c r="I475" i="1"/>
  <c r="I477" i="1"/>
  <c r="I483" i="1"/>
  <c r="I484" i="1"/>
  <c r="I487" i="1"/>
  <c r="I489" i="1"/>
  <c r="I490" i="1"/>
  <c r="I494" i="1"/>
  <c r="I495" i="1"/>
  <c r="I496" i="1"/>
  <c r="I500" i="1"/>
  <c r="I501" i="1"/>
  <c r="I502" i="1"/>
  <c r="I503" i="1"/>
  <c r="I504" i="1"/>
  <c r="I506" i="1"/>
  <c r="I508" i="1"/>
  <c r="I509" i="1"/>
  <c r="H552" i="1"/>
  <c r="H551" i="1" s="1"/>
  <c r="H555" i="1"/>
  <c r="H568" i="1"/>
  <c r="H567" i="1" s="1"/>
  <c r="H566" i="1" s="1"/>
  <c r="H573" i="1"/>
  <c r="H572" i="1" s="1"/>
  <c r="H576" i="1"/>
  <c r="H575" i="1" s="1"/>
  <c r="H580" i="1"/>
  <c r="H579" i="1" s="1"/>
  <c r="H596" i="1"/>
  <c r="H595" i="1" s="1"/>
  <c r="G568" i="1"/>
  <c r="G567" i="1" s="1"/>
  <c r="G573" i="1"/>
  <c r="G572" i="1" s="1"/>
  <c r="G576" i="1"/>
  <c r="G575" i="1" s="1"/>
  <c r="G580" i="1"/>
  <c r="G579" i="1"/>
  <c r="G578" i="1" s="1"/>
  <c r="G584" i="1"/>
  <c r="G583" i="1" s="1"/>
  <c r="G582" i="1" s="1"/>
  <c r="G596" i="1"/>
  <c r="G595" i="1"/>
  <c r="G594" i="1" s="1"/>
  <c r="G593" i="1" s="1"/>
  <c r="G592" i="1" s="1"/>
  <c r="G591" i="1" s="1"/>
  <c r="I531" i="1"/>
  <c r="I532" i="1"/>
  <c r="I533" i="1"/>
  <c r="I534" i="1"/>
  <c r="I536" i="1"/>
  <c r="I539" i="1"/>
  <c r="I540" i="1"/>
  <c r="I541" i="1"/>
  <c r="I544" i="1"/>
  <c r="I545" i="1"/>
  <c r="I547" i="1"/>
  <c r="I552" i="1"/>
  <c r="I553" i="1"/>
  <c r="I554" i="1"/>
  <c r="I555" i="1"/>
  <c r="I556" i="1"/>
  <c r="I559" i="1"/>
  <c r="I560" i="1"/>
  <c r="I563" i="1"/>
  <c r="I564" i="1"/>
  <c r="I568" i="1"/>
  <c r="I569" i="1"/>
  <c r="I573" i="1"/>
  <c r="I574" i="1"/>
  <c r="I576" i="1"/>
  <c r="I577" i="1"/>
  <c r="I580" i="1"/>
  <c r="I581" i="1"/>
  <c r="I586" i="1"/>
  <c r="I587" i="1"/>
  <c r="I596" i="1"/>
  <c r="I597" i="1"/>
  <c r="I609" i="1"/>
  <c r="I615" i="1"/>
  <c r="I616" i="1"/>
  <c r="I617" i="1"/>
  <c r="I621" i="1"/>
  <c r="I622" i="1"/>
  <c r="H640" i="1"/>
  <c r="H639" i="1" s="1"/>
  <c r="H662" i="1"/>
  <c r="H661" i="1" s="1"/>
  <c r="H669" i="1"/>
  <c r="G640" i="1"/>
  <c r="G639" i="1"/>
  <c r="G638" i="1" s="1"/>
  <c r="G637" i="1" s="1"/>
  <c r="G636" i="1" s="1"/>
  <c r="G635" i="1" s="1"/>
  <c r="I641" i="1"/>
  <c r="I642" i="1"/>
  <c r="I643" i="1"/>
  <c r="I650" i="1"/>
  <c r="I651" i="1"/>
  <c r="I663" i="1"/>
  <c r="I664" i="1"/>
  <c r="I669" i="1"/>
  <c r="I670" i="1"/>
  <c r="H666" i="1" l="1"/>
  <c r="I662" i="1"/>
  <c r="I648" i="1"/>
  <c r="I649" i="1"/>
  <c r="I640" i="1"/>
  <c r="I632" i="1"/>
  <c r="H624" i="1"/>
  <c r="H623" i="1" s="1"/>
  <c r="I623" i="1" s="1"/>
  <c r="I625" i="1"/>
  <c r="I626" i="1"/>
  <c r="I619" i="1"/>
  <c r="I620" i="1"/>
  <c r="I608" i="1"/>
  <c r="I602" i="1"/>
  <c r="I601" i="1"/>
  <c r="H600" i="1"/>
  <c r="I600" i="1" s="1"/>
  <c r="I575" i="1"/>
  <c r="H571" i="1"/>
  <c r="I558" i="1"/>
  <c r="H542" i="1"/>
  <c r="I542" i="1" s="1"/>
  <c r="I535" i="1"/>
  <c r="H529" i="1"/>
  <c r="I518" i="1"/>
  <c r="H511" i="1"/>
  <c r="H510" i="1" s="1"/>
  <c r="I507" i="1"/>
  <c r="H492" i="1"/>
  <c r="I493" i="1"/>
  <c r="H486" i="1"/>
  <c r="H479" i="1"/>
  <c r="H478" i="1" s="1"/>
  <c r="I478" i="1" s="1"/>
  <c r="I480" i="1"/>
  <c r="I482" i="1"/>
  <c r="I481" i="1"/>
  <c r="I479" i="1"/>
  <c r="I476" i="1"/>
  <c r="H469" i="1"/>
  <c r="I470" i="1"/>
  <c r="I396" i="1"/>
  <c r="H461" i="1"/>
  <c r="H460" i="1" s="1"/>
  <c r="H450" i="1"/>
  <c r="I451" i="1"/>
  <c r="I444" i="1"/>
  <c r="H425" i="1"/>
  <c r="H420" i="1" s="1"/>
  <c r="H409" i="1" s="1"/>
  <c r="I415" i="1"/>
  <c r="H415" i="1"/>
  <c r="H410" i="1"/>
  <c r="I410" i="1" s="1"/>
  <c r="I413" i="1"/>
  <c r="I411" i="1"/>
  <c r="I407" i="1"/>
  <c r="H404" i="1"/>
  <c r="I404" i="1" s="1"/>
  <c r="I405" i="1"/>
  <c r="I406" i="1"/>
  <c r="H391" i="1"/>
  <c r="H390" i="1" s="1"/>
  <c r="H389" i="1" s="1"/>
  <c r="I392" i="1"/>
  <c r="I393" i="1"/>
  <c r="I387" i="1"/>
  <c r="I385" i="1"/>
  <c r="H369" i="1"/>
  <c r="H368" i="1" s="1"/>
  <c r="I368" i="1" s="1"/>
  <c r="I365" i="1"/>
  <c r="I361" i="1"/>
  <c r="I359" i="1"/>
  <c r="I351" i="1"/>
  <c r="I347" i="1"/>
  <c r="H340" i="1"/>
  <c r="H339" i="1" s="1"/>
  <c r="I339" i="1" s="1"/>
  <c r="I342" i="1"/>
  <c r="I340" i="1"/>
  <c r="H331" i="1"/>
  <c r="I331" i="1" s="1"/>
  <c r="I332" i="1"/>
  <c r="I333" i="1"/>
  <c r="I329" i="1"/>
  <c r="H324" i="1"/>
  <c r="H317" i="1"/>
  <c r="I318" i="1"/>
  <c r="I319" i="1"/>
  <c r="I313" i="1"/>
  <c r="I312" i="1"/>
  <c r="H311" i="1"/>
  <c r="G250" i="1"/>
  <c r="G249" i="1" s="1"/>
  <c r="I247" i="1"/>
  <c r="I222" i="1"/>
  <c r="I54" i="1"/>
  <c r="G184" i="1"/>
  <c r="I308" i="1"/>
  <c r="H296" i="1"/>
  <c r="H295" i="1" s="1"/>
  <c r="I295" i="1" s="1"/>
  <c r="I289" i="1"/>
  <c r="H280" i="1"/>
  <c r="I280" i="1" s="1"/>
  <c r="H274" i="1"/>
  <c r="I275" i="1"/>
  <c r="I276" i="1"/>
  <c r="I269" i="1"/>
  <c r="I258" i="1"/>
  <c r="H251" i="1"/>
  <c r="I251" i="1" s="1"/>
  <c r="I252" i="1"/>
  <c r="I253" i="1"/>
  <c r="I231" i="1"/>
  <c r="I230" i="1"/>
  <c r="H226" i="1"/>
  <c r="I226" i="1" s="1"/>
  <c r="I227" i="1"/>
  <c r="H206" i="1"/>
  <c r="I206" i="1" s="1"/>
  <c r="I207" i="1"/>
  <c r="I204" i="1"/>
  <c r="H186" i="1"/>
  <c r="I186" i="1" s="1"/>
  <c r="I187" i="1"/>
  <c r="I176" i="1"/>
  <c r="H172" i="1"/>
  <c r="I167" i="1"/>
  <c r="H150" i="1"/>
  <c r="I150" i="1" s="1"/>
  <c r="H117" i="1"/>
  <c r="I117" i="1" s="1"/>
  <c r="I124" i="1"/>
  <c r="H105" i="1"/>
  <c r="I105" i="1" s="1"/>
  <c r="I80" i="1"/>
  <c r="I79" i="1"/>
  <c r="I75" i="1"/>
  <c r="I59" i="1"/>
  <c r="I49" i="1"/>
  <c r="H28" i="1"/>
  <c r="I28" i="1" s="1"/>
  <c r="I29" i="1"/>
  <c r="I30" i="1"/>
  <c r="I21" i="1"/>
  <c r="G571" i="1"/>
  <c r="G570" i="1" s="1"/>
  <c r="I572" i="1"/>
  <c r="I571" i="1"/>
  <c r="H638" i="1"/>
  <c r="I639" i="1"/>
  <c r="G566" i="1"/>
  <c r="G565" i="1" s="1"/>
  <c r="I567" i="1"/>
  <c r="H578" i="1"/>
  <c r="I579" i="1"/>
  <c r="H550" i="1"/>
  <c r="I551" i="1"/>
  <c r="I661" i="1"/>
  <c r="H660" i="1"/>
  <c r="H594" i="1"/>
  <c r="I595" i="1"/>
  <c r="H565" i="1"/>
  <c r="I565" i="1" s="1"/>
  <c r="I566" i="1"/>
  <c r="G245" i="1"/>
  <c r="G244" i="1" s="1"/>
  <c r="I246" i="1"/>
  <c r="G224" i="1"/>
  <c r="G14" i="1"/>
  <c r="I15" i="1"/>
  <c r="H42" i="1"/>
  <c r="I42" i="1" s="1"/>
  <c r="I46" i="1"/>
  <c r="I36" i="1"/>
  <c r="H35" i="1"/>
  <c r="H57" i="1"/>
  <c r="I58" i="1"/>
  <c r="H256" i="1"/>
  <c r="I257" i="1"/>
  <c r="H225" i="1"/>
  <c r="H220" i="1"/>
  <c r="I221" i="1"/>
  <c r="H185" i="1"/>
  <c r="H165" i="1"/>
  <c r="I166" i="1"/>
  <c r="H157" i="1"/>
  <c r="I158" i="1"/>
  <c r="I70" i="1"/>
  <c r="H179" i="1"/>
  <c r="I98" i="1"/>
  <c r="G88" i="1"/>
  <c r="G68" i="1" s="1"/>
  <c r="G262" i="1"/>
  <c r="G261" i="1" s="1"/>
  <c r="G272" i="1"/>
  <c r="H273" i="1"/>
  <c r="G287" i="1"/>
  <c r="G286" i="1" s="1"/>
  <c r="G285" i="1" s="1"/>
  <c r="I288" i="1"/>
  <c r="I287" i="1"/>
  <c r="H27" i="1"/>
  <c r="H19" i="1"/>
  <c r="I20" i="1"/>
  <c r="I53" i="1"/>
  <c r="H52" i="1"/>
  <c r="I52" i="1" s="1"/>
  <c r="G62" i="1"/>
  <c r="I62" i="1" s="1"/>
  <c r="I63" i="1"/>
  <c r="G34" i="1"/>
  <c r="G33" i="1" s="1"/>
  <c r="H244" i="1"/>
  <c r="I244" i="1" s="1"/>
  <c r="I245" i="1"/>
  <c r="H140" i="1"/>
  <c r="I140" i="1" s="1"/>
  <c r="I88" i="1"/>
  <c r="G180" i="1"/>
  <c r="G179" i="1" s="1"/>
  <c r="I181" i="1"/>
  <c r="G172" i="1"/>
  <c r="G164" i="1" s="1"/>
  <c r="G155" i="1" s="1"/>
  <c r="I173" i="1"/>
  <c r="H316" i="1"/>
  <c r="I264" i="1"/>
  <c r="H291" i="1"/>
  <c r="I292" i="1"/>
  <c r="H279" i="1"/>
  <c r="G462" i="1"/>
  <c r="I463" i="1"/>
  <c r="H398" i="1"/>
  <c r="I398" i="1" s="1"/>
  <c r="G391" i="1"/>
  <c r="G425" i="1"/>
  <c r="I426" i="1"/>
  <c r="G354" i="1"/>
  <c r="G436" i="1"/>
  <c r="G322" i="1"/>
  <c r="H455" i="1"/>
  <c r="I456" i="1"/>
  <c r="I497" i="1"/>
  <c r="G549" i="1"/>
  <c r="G548" i="1" s="1"/>
  <c r="G611" i="1"/>
  <c r="I612" i="1"/>
  <c r="I624" i="1"/>
  <c r="G469" i="1"/>
  <c r="G468" i="1" s="1"/>
  <c r="G467" i="1" s="1"/>
  <c r="G499" i="1"/>
  <c r="G529" i="1"/>
  <c r="H588" i="1"/>
  <c r="I589" i="1"/>
  <c r="H606" i="1"/>
  <c r="G630" i="1"/>
  <c r="I631" i="1"/>
  <c r="H654" i="1"/>
  <c r="I655" i="1"/>
  <c r="H665" i="1" l="1"/>
  <c r="I666" i="1"/>
  <c r="H549" i="1"/>
  <c r="I578" i="1"/>
  <c r="I557" i="1"/>
  <c r="H538" i="1"/>
  <c r="H537" i="1" s="1"/>
  <c r="I537" i="1" s="1"/>
  <c r="I538" i="1"/>
  <c r="H524" i="1"/>
  <c r="H523" i="1" s="1"/>
  <c r="I510" i="1"/>
  <c r="I511" i="1"/>
  <c r="H505" i="1"/>
  <c r="H491" i="1"/>
  <c r="I491" i="1" s="1"/>
  <c r="I492" i="1"/>
  <c r="H485" i="1"/>
  <c r="I485" i="1" s="1"/>
  <c r="I486" i="1"/>
  <c r="H468" i="1"/>
  <c r="H467" i="1" s="1"/>
  <c r="H449" i="1"/>
  <c r="I449" i="1" s="1"/>
  <c r="I450" i="1"/>
  <c r="I369" i="1"/>
  <c r="H354" i="1"/>
  <c r="I354" i="1" s="1"/>
  <c r="H323" i="1"/>
  <c r="I323" i="1" s="1"/>
  <c r="I324" i="1"/>
  <c r="I317" i="1"/>
  <c r="H310" i="1"/>
  <c r="I310" i="1" s="1"/>
  <c r="I311" i="1"/>
  <c r="H250" i="1"/>
  <c r="I296" i="1"/>
  <c r="I291" i="1"/>
  <c r="I274" i="1"/>
  <c r="I220" i="1"/>
  <c r="H104" i="1"/>
  <c r="I104" i="1" s="1"/>
  <c r="I69" i="1"/>
  <c r="I654" i="1"/>
  <c r="H653" i="1"/>
  <c r="G524" i="1"/>
  <c r="I529" i="1"/>
  <c r="G466" i="1"/>
  <c r="H454" i="1"/>
  <c r="I455" i="1"/>
  <c r="G420" i="1"/>
  <c r="I425" i="1"/>
  <c r="I462" i="1"/>
  <c r="G461" i="1"/>
  <c r="I263" i="1"/>
  <c r="H315" i="1"/>
  <c r="I315" i="1" s="1"/>
  <c r="I316" i="1"/>
  <c r="H103" i="1"/>
  <c r="I103" i="1" s="1"/>
  <c r="I172" i="1"/>
  <c r="I469" i="1"/>
  <c r="H286" i="1"/>
  <c r="I273" i="1"/>
  <c r="G260" i="1"/>
  <c r="I179" i="1"/>
  <c r="I157" i="1"/>
  <c r="H156" i="1"/>
  <c r="H164" i="1"/>
  <c r="I165" i="1"/>
  <c r="H184" i="1"/>
  <c r="I184" i="1" s="1"/>
  <c r="I185" i="1"/>
  <c r="I225" i="1"/>
  <c r="H224" i="1"/>
  <c r="I224" i="1" s="1"/>
  <c r="I256" i="1"/>
  <c r="H56" i="1"/>
  <c r="I57" i="1"/>
  <c r="G56" i="1"/>
  <c r="G13" i="1"/>
  <c r="I14" i="1"/>
  <c r="H659" i="1"/>
  <c r="I660" i="1"/>
  <c r="I630" i="1"/>
  <c r="G629" i="1"/>
  <c r="I629" i="1" s="1"/>
  <c r="H605" i="1"/>
  <c r="H585" i="1"/>
  <c r="I588" i="1"/>
  <c r="G606" i="1"/>
  <c r="G605" i="1" s="1"/>
  <c r="G599" i="1" s="1"/>
  <c r="G598" i="1" s="1"/>
  <c r="I611" i="1"/>
  <c r="G390" i="1"/>
  <c r="I391" i="1"/>
  <c r="H278" i="1"/>
  <c r="I278" i="1" s="1"/>
  <c r="I279" i="1"/>
  <c r="G32" i="1"/>
  <c r="H18" i="1"/>
  <c r="I19" i="1"/>
  <c r="H26" i="1"/>
  <c r="I27" i="1"/>
  <c r="I468" i="1"/>
  <c r="G67" i="1"/>
  <c r="G66" i="1" s="1"/>
  <c r="I180" i="1"/>
  <c r="H34" i="1"/>
  <c r="I35" i="1"/>
  <c r="H593" i="1"/>
  <c r="I594" i="1"/>
  <c r="I550" i="1"/>
  <c r="H637" i="1"/>
  <c r="I638" i="1"/>
  <c r="H570" i="1"/>
  <c r="I570" i="1" s="1"/>
  <c r="I665" i="1" l="1"/>
  <c r="I505" i="1"/>
  <c r="H499" i="1"/>
  <c r="I499" i="1" s="1"/>
  <c r="H322" i="1"/>
  <c r="I164" i="1"/>
  <c r="I637" i="1"/>
  <c r="H592" i="1"/>
  <c r="I593" i="1"/>
  <c r="I467" i="1"/>
  <c r="H25" i="1"/>
  <c r="I25" i="1" s="1"/>
  <c r="I26" i="1"/>
  <c r="G389" i="1"/>
  <c r="I390" i="1"/>
  <c r="I606" i="1"/>
  <c r="I56" i="1"/>
  <c r="H272" i="1"/>
  <c r="I272" i="1" s="1"/>
  <c r="G460" i="1"/>
  <c r="I460" i="1" s="1"/>
  <c r="I461" i="1"/>
  <c r="I454" i="1"/>
  <c r="H436" i="1"/>
  <c r="I436" i="1" s="1"/>
  <c r="H652" i="1"/>
  <c r="I652" i="1" s="1"/>
  <c r="I653" i="1"/>
  <c r="H548" i="1"/>
  <c r="I549" i="1"/>
  <c r="I34" i="1"/>
  <c r="H33" i="1"/>
  <c r="I68" i="1"/>
  <c r="I18" i="1"/>
  <c r="H584" i="1"/>
  <c r="I585" i="1"/>
  <c r="H599" i="1"/>
  <c r="I605" i="1"/>
  <c r="I659" i="1"/>
  <c r="H658" i="1"/>
  <c r="I658" i="1" s="1"/>
  <c r="G12" i="1"/>
  <c r="I13" i="1"/>
  <c r="H249" i="1"/>
  <c r="I249" i="1" s="1"/>
  <c r="I250" i="1"/>
  <c r="H155" i="1"/>
  <c r="I155" i="1" s="1"/>
  <c r="I156" i="1"/>
  <c r="I286" i="1"/>
  <c r="H285" i="1"/>
  <c r="I285" i="1" s="1"/>
  <c r="H261" i="1"/>
  <c r="I262" i="1"/>
  <c r="I420" i="1"/>
  <c r="G409" i="1"/>
  <c r="I409" i="1" s="1"/>
  <c r="I524" i="1"/>
  <c r="G523" i="1"/>
  <c r="H466" i="1" l="1"/>
  <c r="I466" i="1" s="1"/>
  <c r="H321" i="1"/>
  <c r="I322" i="1"/>
  <c r="H260" i="1"/>
  <c r="I260" i="1" s="1"/>
  <c r="I261" i="1"/>
  <c r="I12" i="1"/>
  <c r="G11" i="1"/>
  <c r="H598" i="1"/>
  <c r="I598" i="1" s="1"/>
  <c r="I599" i="1"/>
  <c r="H583" i="1"/>
  <c r="I584" i="1"/>
  <c r="H67" i="1"/>
  <c r="I548" i="1"/>
  <c r="G522" i="1"/>
  <c r="I523" i="1"/>
  <c r="H32" i="1"/>
  <c r="H11" i="1" s="1"/>
  <c r="I33" i="1"/>
  <c r="I389" i="1"/>
  <c r="G321" i="1"/>
  <c r="H591" i="1"/>
  <c r="I591" i="1" s="1"/>
  <c r="I592" i="1"/>
  <c r="H636" i="1"/>
  <c r="I321" i="1" l="1"/>
  <c r="G671" i="1"/>
  <c r="H635" i="1"/>
  <c r="I635" i="1" s="1"/>
  <c r="I636" i="1"/>
  <c r="I32" i="1"/>
  <c r="H66" i="1"/>
  <c r="I66" i="1" s="1"/>
  <c r="I67" i="1"/>
  <c r="H582" i="1"/>
  <c r="I583" i="1"/>
  <c r="I582" i="1" l="1"/>
  <c r="H522" i="1"/>
  <c r="I522" i="1" s="1"/>
  <c r="I11" i="1"/>
  <c r="H671" i="1" l="1"/>
  <c r="I671" i="1" s="1"/>
</calcChain>
</file>

<file path=xl/sharedStrings.xml><?xml version="1.0" encoding="utf-8"?>
<sst xmlns="http://schemas.openxmlformats.org/spreadsheetml/2006/main" count="3827" uniqueCount="540">
  <si>
    <t>Развитие муниципальной системы культуры</t>
  </si>
  <si>
    <t>03 0 02 S7740</t>
  </si>
  <si>
    <t>03 0 03 10970</t>
  </si>
  <si>
    <t xml:space="preserve">Создание условий для привлечения и закрепления специалистов в системе образования Куртамышского муниципального округа </t>
  </si>
  <si>
    <t xml:space="preserve"> Меры социальной поддержки лиц, проживающих и работающих в сельских населенных пунктах, рабочих поселках (поселках городского типа)</t>
  </si>
  <si>
    <t>02 0 05 10970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</si>
  <si>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</si>
  <si>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Социальные выплаты гражданам, кроме публичных нормативных социальных выплат</t>
  </si>
  <si>
    <t xml:space="preserve">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</si>
  <si>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Создание условий для привлечения и закрепления специалистов в системе образования Куртамышского муниципального округа</t>
  </si>
  <si>
    <t>02 0 05 0000</t>
  </si>
  <si>
    <t xml:space="preserve"> Реализация мероприятий в рамках федерального проекта "Успех каждого ребенка" </t>
  </si>
  <si>
    <t xml:space="preserve"> 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</si>
  <si>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02 0 Е2 50980</t>
  </si>
  <si>
    <t>02 0 ЕВ 00000</t>
  </si>
  <si>
    <t xml:space="preserve">   Реализация мероприятий в рамках федерального проекта "Патриотическое воспитание граждан Российской Федерации"</t>
  </si>
  <si>
    <t xml:space="preserve">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</si>
  <si>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0 ЕВ 51790</t>
  </si>
  <si>
    <t>02 0 Е2 00000</t>
  </si>
  <si>
    <t xml:space="preserve">   Выполнение функций учебно-методическим кабинетом, централизованной бухгалтерией, группой хозяйственного обслуживания</t>
  </si>
  <si>
    <t xml:space="preserve"> Обеспечение деятельности аппарата органов муниципальной власти Куртамышского муниципального округа</t>
  </si>
  <si>
    <t xml:space="preserve"> Формирование активной гражданской позиции у обучающихся, воспитание гармонично развитой и социально - ответственной личности</t>
  </si>
  <si>
    <t xml:space="preserve"> Финансовое обеспечение мероприятий в области образования</t>
  </si>
  <si>
    <t>14 0 01 11490</t>
  </si>
  <si>
    <t xml:space="preserve">  Возмещение полной стоимости бесплатного питания, бесплатного комплекта одежды, обуви и мягкого инвентаря лицам из числа детей-сирот и детей, оставшихся без попечения родителей, лицам, потерявшим в период обучения обоих родителей или единственного родителя, обучающимся по образовательным программам основного общего, среднего общего образования за счет средств областного бюджета или местных бюджетов</t>
  </si>
  <si>
    <t xml:space="preserve">  Формирование образовательной сети и финансово-экономических механизмов, обеспечивающих равный доступ к услугам общего образования</t>
  </si>
  <si>
    <t>Развитие муниципальной системы физической культуры и спорта</t>
  </si>
  <si>
    <t>02 0 02 S7800</t>
  </si>
  <si>
    <t xml:space="preserve"> Предоставление субсидий бюджетным, автономным учреждениям и иным некоммерческим организациям</t>
  </si>
  <si>
    <t xml:space="preserve"> Поощрение региональных и муниципальных управленческих команд</t>
  </si>
  <si>
    <t xml:space="preserve"> Реализация Федерального проекта "Поддержка занятости и повышение эффективности рынка труда для обеспечения роста производительности труда"</t>
  </si>
  <si>
    <t>24 0 Р2 00000</t>
  </si>
  <si>
    <t xml:space="preserve">  Реализация дополнительных мероприятий, направленных на снижение напряженности на рынке труда, по организации общественных работ</t>
  </si>
  <si>
    <t>24 0 Р2 53000</t>
  </si>
  <si>
    <t>24 0 01 85180</t>
  </si>
  <si>
    <t>Обустройство пруда на территории парка "Пчелкина горка"</t>
  </si>
  <si>
    <t xml:space="preserve">  Непрограммные направления деятельности органов муниципальной власти Куртамышского муниципального округа</t>
  </si>
  <si>
    <t xml:space="preserve"> Иные непрограммные мероприятия</t>
  </si>
  <si>
    <t xml:space="preserve">  Выполнение функций учебно-методическим кабинетом, централизованной бухгалтерией, группой хозяйственного обслуживания</t>
  </si>
  <si>
    <t>50 6 00 80760</t>
  </si>
  <si>
    <t xml:space="preserve">   Муниципальная программа Куртамышского муниципального округа "Эффективное использование и распоряжение муниципальным имуществом, оценка недвижимости, мероприятия по землеустройству и землепользованию в Куртамышском муниципальном округе"</t>
  </si>
  <si>
    <t xml:space="preserve">  Обеспечение сохранности и эффективного использования муниципального имущества Куртамышского муниципального округа</t>
  </si>
  <si>
    <t xml:space="preserve"> Содержание муниципального имущества</t>
  </si>
  <si>
    <t xml:space="preserve"> Муниципальная программа Куртамышского муниципального округа Курганской области "Обеспечение общественного порядка и противодействие преступности в Куртамышском муниципальном округе"</t>
  </si>
  <si>
    <t xml:space="preserve"> Профилактика правонарушений в Куртамышском муниципальном округе</t>
  </si>
  <si>
    <t xml:space="preserve">  Исполнение государственных полномочий по образованию комиссий по делам несовершеннолетних и защите их прав</t>
  </si>
  <si>
    <t>10 0 01 14150</t>
  </si>
  <si>
    <t>Государственная регистрация актов гражданского состояни</t>
  </si>
  <si>
    <t>50 6 00 59300</t>
  </si>
  <si>
    <t xml:space="preserve"> Другие вопросы в области образования</t>
  </si>
  <si>
    <t xml:space="preserve">  Профилактика правонарушений в Куртамышском муниципальном округе</t>
  </si>
  <si>
    <t>10 0 01 80590</t>
  </si>
  <si>
    <t xml:space="preserve">  Организация и проведение физкультурных и спортивных мероприятий среди детей и подростков, состоящих на учете в ПДН МО МВД России "Куртамышский", в том числе находящихся в трудной жизненной ситуации</t>
  </si>
  <si>
    <t xml:space="preserve"> Расходы на финансовое обеспечение мероприятий, связанных с проведением специальной военной операции</t>
  </si>
  <si>
    <t xml:space="preserve">  Социальное обеспечение и иные выплаты населению</t>
  </si>
  <si>
    <t>50 6 00 11270</t>
  </si>
  <si>
    <t xml:space="preserve"> Другие вопросы в области социальной политики</t>
  </si>
  <si>
    <t xml:space="preserve">  Оказание материальной поддержки общественным организациям Куртамышского муниципального округа</t>
  </si>
  <si>
    <t xml:space="preserve">    Предоставление субсидий бюджетным, автономным учреждениям и иным некоммерческим организациям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</si>
  <si>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</si>
  <si>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Дорожная деятельность и осуществление иных мероприятий в отношении автомобильных дорог общего пользования местного значения Курганской области (оформление правоустанавливающих документов, расходы на уплату налога на имущество организаций),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</si>
  <si>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Благоустройство сельских территорий</t>
  </si>
  <si>
    <t xml:space="preserve"> Обеспечение комплексного развития сельских территорий. Благоустройство сельских территорий</t>
  </si>
  <si>
    <t xml:space="preserve"> Муниципальная программа Куртамышского муниципального округа Курганской области "Благоустройство территории Куртамышского муниципального округа"</t>
  </si>
  <si>
    <t xml:space="preserve">   Благоустройство и содержание территории Куртамышского муниципального округа</t>
  </si>
  <si>
    <t xml:space="preserve"> Мероприятия по содержанию мест захоронения</t>
  </si>
  <si>
    <t xml:space="preserve">  Иные непрограммные мероприятия</t>
  </si>
  <si>
    <t xml:space="preserve"> Муниципальная программа Куртамышского муниципального округа Курганской области "Развитие муниципальной службы в Куртамышском муниципальном округе"</t>
  </si>
  <si>
    <t xml:space="preserve">    Муниципальная программа Куртамышского муниципального округа Курганской области "Благоустройство территории Куртамышского муниципального округа"</t>
  </si>
  <si>
    <t>Благоустройство и содержание территории Куртамышского муниципального округ</t>
  </si>
  <si>
    <t>24 0 01 15500</t>
  </si>
  <si>
    <t xml:space="preserve">    Коммунальное хозяйство</t>
  </si>
  <si>
    <t>Разработка проекта "Реконструкция водопроводных сооружений г. Куртамыша Курганской области"</t>
  </si>
  <si>
    <t>05 0 02 80080</t>
  </si>
  <si>
    <t xml:space="preserve"> Субсидии муниципальному казенному предприятию "Водоканал"</t>
  </si>
  <si>
    <t>05 0 02 80090</t>
  </si>
  <si>
    <t xml:space="preserve"> 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</si>
  <si>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</si>
  <si>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Обеспечение безаварийной эксплуатации потенциально опасных объектов</t>
  </si>
  <si>
    <t xml:space="preserve">   Разработка декларации безопасности потенциально-опасного объекта гидротехнических сооружений</t>
  </si>
  <si>
    <t>01 0 02 85140</t>
  </si>
  <si>
    <t xml:space="preserve">  Иные бюджетные ассигнования</t>
  </si>
  <si>
    <t>00</t>
  </si>
  <si>
    <t xml:space="preserve"> Обеспечение безопасности населения на водных объектах</t>
  </si>
  <si>
    <t xml:space="preserve"> Реализация основного мероприятия</t>
  </si>
  <si>
    <t>01 0 04 89980</t>
  </si>
  <si>
    <t xml:space="preserve">  Муниципальная программа Куртамышского муниципального округа Курганской области "Улучшение условий и охраны труда в Куртамышском муниципальном округе Курганской области"</t>
  </si>
  <si>
    <t>25 0 00 00000</t>
  </si>
  <si>
    <t xml:space="preserve"> Принятие эффективных мер, направленных на улучшение условий и охраны труда на рабочих местах, снижение производственного травматизма и профзаболеваемости</t>
  </si>
  <si>
    <t>25 0 01 00000</t>
  </si>
  <si>
    <t xml:space="preserve"> Обеспечение и проведение специальной оценки условий труда на предприятиях и в организациях, в том числе в учреждениях бюджетной сферы</t>
  </si>
  <si>
    <t>25 0 01 80770</t>
  </si>
  <si>
    <t>Резервные фонды</t>
  </si>
  <si>
    <t xml:space="preserve"> Муниципальная программа Куртамышского муниципального округа Курганской области "Управление муниципальными финансами и муниципальным долгом Куртамышского муниципального округа"</t>
  </si>
  <si>
    <t xml:space="preserve"> Формирование резервного фонда Администрации Куртамышского муниципального округа</t>
  </si>
  <si>
    <t>06 1 02 00000</t>
  </si>
  <si>
    <t xml:space="preserve"> Резервный фонд Администрации Куртамышского муниципального округа</t>
  </si>
  <si>
    <t>06 1 02 80930</t>
  </si>
  <si>
    <t>Резервные средства</t>
  </si>
  <si>
    <t>Наименование</t>
  </si>
  <si>
    <t>Расп</t>
  </si>
  <si>
    <t>Рз</t>
  </si>
  <si>
    <t>Пр</t>
  </si>
  <si>
    <t>ЦСР</t>
  </si>
  <si>
    <t>ВР</t>
  </si>
  <si>
    <t>Муниципальный орган управления культурой "Отдел культуры Администрации Куртамышского муниципального округа Курганской области"</t>
  </si>
  <si>
    <t>062</t>
  </si>
  <si>
    <t/>
  </si>
  <si>
    <t>НАЦИОНАЛЬНАЯ ЭКОНОМИКА</t>
  </si>
  <si>
    <t>04</t>
  </si>
  <si>
    <t>Другие вопросы в области национальной экономики</t>
  </si>
  <si>
    <t>12</t>
  </si>
  <si>
    <t>Муниципальная программа Куртамышского муниципального округа Курганской области "Развитие культуры"</t>
  </si>
  <si>
    <t>03 0 00 00000</t>
  </si>
  <si>
    <t>Развитие внутреннего выездного туризма</t>
  </si>
  <si>
    <t>03 0 05 00000</t>
  </si>
  <si>
    <t>Подготовка и издание аналитических и информационных материалов, содержащих данные о туризме в Куртамышском муниципальном округе</t>
  </si>
  <si>
    <t>03 0 05 80460</t>
  </si>
  <si>
    <t>Закупка товаров, работ и услуг для обеспечения государственных (муниципальных) нужд</t>
  </si>
  <si>
    <t>200</t>
  </si>
  <si>
    <t>ЖИЛИЩНО-КОММУНАЛЬНОЕ ХОЗЯЙСТВО</t>
  </si>
  <si>
    <t>05</t>
  </si>
  <si>
    <t>Другие вопросы в области жилищно-коммунального хозяйства</t>
  </si>
  <si>
    <t>Выполнение муниципальных функций по выработке и реализации муниципальной политики в сфере культуры</t>
  </si>
  <si>
    <t>03 0 04 00000</t>
  </si>
  <si>
    <t>Выполнение функций учебно-методическим кабинетом, централизованной бухгалтерией, группой хозяйственного обслуживания</t>
  </si>
  <si>
    <t>03 0 04 80760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</si>
  <si>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</si>
  <si>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</si>
  <si>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Иные бюджетные ассигнования</t>
  </si>
  <si>
    <t>800</t>
  </si>
  <si>
    <t>ОБРАЗОВАНИЕ</t>
  </si>
  <si>
    <t>07</t>
  </si>
  <si>
    <t>Дополнительное образование детей</t>
  </si>
  <si>
    <t>03</t>
  </si>
  <si>
    <t>Обеспечение деятельности муниципальных учреждений культуры по предоставлению и развитию муниципальных услуг населению в сфере культуры</t>
  </si>
  <si>
    <t>03 0 03 00000</t>
  </si>
  <si>
    <t>Финансовое обеспечение государственных гарантий граждан на получение общедоступного и бесплатного дополнительного образования</t>
  </si>
  <si>
    <t>03 0 03 80230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</si>
  <si>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</si>
  <si>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</si>
  <si>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</si>
  <si>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</si>
  <si>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КУЛЬТУРА, КИНЕМАТОГРАФИЯ</t>
  </si>
  <si>
    <t>08</t>
  </si>
  <si>
    <t>Культура</t>
  </si>
  <si>
    <t>01</t>
  </si>
  <si>
    <t>Материально-техническое обеспечение деятельности в сфере культуры и искусства</t>
  </si>
  <si>
    <t>03 0 02 00000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</si>
  <si>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</si>
  <si>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03 0 02 L4670</t>
  </si>
  <si>
    <t>Финансовое обеспечение оказания муниципальных услуг краеведческим музеем</t>
  </si>
  <si>
    <t>03 0 03 80410</t>
  </si>
  <si>
    <t>Финансовое обеспечение оказания муниципальных услуг культурно-досуговыми учреждениями</t>
  </si>
  <si>
    <t>03 0 03 80450</t>
  </si>
  <si>
    <t>Реализация мероприятий в рамках федерального проекта "Творческие люди". Повышение квалификации творческих и управленческих кадров в сфере культуры</t>
  </si>
  <si>
    <t>03 0 A2 00000</t>
  </si>
  <si>
    <t>Государственная поддержка отрасли культуры</t>
  </si>
  <si>
    <t>03 0 A2 55190</t>
  </si>
  <si>
    <t>Непрограммные направления деятельности органов муниципальной власти Куртамышского муниципального округа</t>
  </si>
  <si>
    <t>50 0 00 00000</t>
  </si>
  <si>
    <t>Иные непрограммные мероприятия</t>
  </si>
  <si>
    <t>50 6 00 00000</t>
  </si>
  <si>
    <t>Меры социальной поддержки лиц, проживающих и работающих в сельских населенных пунктах, рабочих поселках (поселках городского типа)</t>
  </si>
  <si>
    <t>Социальное обеспечение и иные выплаты населению</t>
  </si>
  <si>
    <t>300</t>
  </si>
  <si>
    <t>Другие вопросы в области культуры, кинематографии</t>
  </si>
  <si>
    <t>Обеспечение деятельности аппарата органов муниципальной власти Куртамышского муниципального округа</t>
  </si>
  <si>
    <t>03 0 04 80900</t>
  </si>
  <si>
    <t>Муниципальная программа Куртамышского муниципального округа Курганской области "Развитие муниципальной службы в Куртамышском муниципальном округе"</t>
  </si>
  <si>
    <t>13 0 00 00000</t>
  </si>
  <si>
    <t>Формирование квалифицированного кадрового состава муниципальной службы в органах местного самоуправления муниципальных образований Куртамышского муниципального округа посредством применения современных методов кадровой работы</t>
  </si>
  <si>
    <t>13 0 01 00000</t>
  </si>
  <si>
    <t>Обеспечение прохождения муниципальными служащими Администрации Куртамышского муниципального округа ежегодной диспансеризации</t>
  </si>
  <si>
    <t>13 0 01 80550</t>
  </si>
  <si>
    <t>Поощрение региональных и муниципальных управленческих команд</t>
  </si>
  <si>
    <t>50 6 00 10930</t>
  </si>
  <si>
    <t>Муниципальный орган управления образованием "Отдел образования Администрации Куртамышского муниципального округа Курганской области"</t>
  </si>
  <si>
    <t>078</t>
  </si>
  <si>
    <t>Дошкольное образование</t>
  </si>
  <si>
    <t>Муниципальная программа Куртамышского муниципального округа Курганской области "Развитие образования"</t>
  </si>
  <si>
    <t>02 0 00 00000</t>
  </si>
  <si>
    <t>Модернизация содержания, механизмов и технологий общего образования, совершенствование образовательной среды для обеспечения готовности детей дошкольного возраста к обучению в общеобразовательной организации, выпускников общеобразовательных организаций к дальнейшему продолжению образования и началу профессиональной деятельности</t>
  </si>
  <si>
    <t>02 0 01 00000</t>
  </si>
  <si>
    <t>Реализация государственного стандарта дошкольного образования на оплату труда</t>
  </si>
  <si>
    <t>02 0 01 12010</t>
  </si>
  <si>
    <t>Реализация государственного стандарта дошкольного образования на учебно-наглядные пособия, технические средства обучения, игры, игрушки, расходные материалы</t>
  </si>
  <si>
    <t>02 0 01 12020</t>
  </si>
  <si>
    <t>Финансовое обеспечение государственных гарантий граждан на получение общедоступного и бесплатного дошкольного образования</t>
  </si>
  <si>
    <t>02 0 01 80200</t>
  </si>
  <si>
    <t>Формирование образовательной сети и финансово-экономических механизмов, обеспечивающих равный доступ к услугам общего образования</t>
  </si>
  <si>
    <t>02 0 02 00000</t>
  </si>
  <si>
    <t>Организация и проведение медицинских осмотров работников муниципальных образовательных организаций</t>
  </si>
  <si>
    <t>02 0 02 80240</t>
  </si>
  <si>
    <t>Расходы на питание детей в муниципальных дошкольных образовательных учреждениях</t>
  </si>
  <si>
    <t>02 0 02 80260</t>
  </si>
  <si>
    <t>Муниципальная программа Куртамышского муниципального округа Курганской области "Безопасность муниципальных образовательных учреждений Куртамышского муниципального округа"</t>
  </si>
  <si>
    <t>20 0 00 00000</t>
  </si>
  <si>
    <t>Обеспечение пожарной безопасности муниципальных образовательных учреждений</t>
  </si>
  <si>
    <t>20 0 01 00000</t>
  </si>
  <si>
    <t>Обслуживание систем пожарной сигнализации и ее текущий ремонт</t>
  </si>
  <si>
    <t>20 0 01 80640</t>
  </si>
  <si>
    <t>Обработка огнезащитным составом чердачных помещений муниципальных образовательных учреждений Куртамышского муниципального округа</t>
  </si>
  <si>
    <t>20 0 01 80650</t>
  </si>
  <si>
    <t>Обучение руководителей муниципальных образовательных учреждений ответственных по программе пожарно-технического минимума</t>
  </si>
  <si>
    <t>20 0 01 80670</t>
  </si>
  <si>
    <t>Обслуживание оборудования "Стрелец мониторинг"</t>
  </si>
  <si>
    <t>20 0 01 80680</t>
  </si>
  <si>
    <t>Обеспеченность образовательных учреждений средствами антитеррористической защиты</t>
  </si>
  <si>
    <t>20 0 02 00000</t>
  </si>
  <si>
    <t>Ежемесячное обслуживание кнопок тревожной сигнализации</t>
  </si>
  <si>
    <t>20 0 02 80690</t>
  </si>
  <si>
    <t>Установка и обслуживание видеонаблюдения в муниципальных образовательных учреждениях</t>
  </si>
  <si>
    <t>20 0 02 80700</t>
  </si>
  <si>
    <t>Общее образование</t>
  </si>
  <si>
    <t>02</t>
  </si>
  <si>
    <t>Реализация государственного стандарта общего образования на оплату труда работников общеобразовательных организаций</t>
  </si>
  <si>
    <t>02 0 01 12030</t>
  </si>
  <si>
    <t>Реализация государственного стандарта общего образования на обеспечение учебного процесса</t>
  </si>
  <si>
    <t>02 0 01 12040</t>
  </si>
  <si>
    <t>02 0 01 53030</t>
  </si>
  <si>
    <t>Финансовое обеспечение государственных гарантий граждан на получение общедоступного и бесплатного начального, основного и среднего общего образования</t>
  </si>
  <si>
    <t>02 0 01 80210</t>
  </si>
  <si>
    <t>Обеспечение питанием обучающихся общеобразовательных организаций</t>
  </si>
  <si>
    <t>Организация подвоза обучающихся к месту учебы</t>
  </si>
  <si>
    <t>02 0 02 80270</t>
  </si>
  <si>
    <t>Расходы на оплату питания школьников муниципальных общеобразовательных организаций</t>
  </si>
  <si>
    <t>02 0 02 80290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</si>
  <si>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</si>
  <si>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02 0 02 L3042</t>
  </si>
  <si>
    <t>Реализация мероприятий по модернизации школьных систем образования</t>
  </si>
  <si>
    <t>02 0 02 L7500</t>
  </si>
  <si>
    <t>02 0 02 S2240</t>
  </si>
  <si>
    <t>Реализация системы персонифицированного финансирования дополнительного образования детей путем предоставления им сертификатов дополнительного образования</t>
  </si>
  <si>
    <t>02 0 01 80220</t>
  </si>
  <si>
    <t>02 0 01 80230</t>
  </si>
  <si>
    <t>Профессиональная подготовка, переподготовка и повышение квалификации</t>
  </si>
  <si>
    <t>Совершенствование системы непрерывного педагогического образования в соответствии с профессиональными стандартами в сфере образования</t>
  </si>
  <si>
    <t>02 0 03 00000</t>
  </si>
  <si>
    <t>Организация предоставления дополнительного профессионального образования педагогическим работникам</t>
  </si>
  <si>
    <t>02 0 03 12130</t>
  </si>
  <si>
    <t>Стипендии Главы Куртамышского муниципального округа талантливым детям</t>
  </si>
  <si>
    <t>02 0 02 80280</t>
  </si>
  <si>
    <t>Муниципальная программа Куртамышского муниципального округа Курганской области "Организация и обеспечение отдыха, оздоровления и занятости детей"</t>
  </si>
  <si>
    <t>11 0 00 00000</t>
  </si>
  <si>
    <t>Организация отдыха и оздоровления детей</t>
  </si>
  <si>
    <t>11 0 01 00000</t>
  </si>
  <si>
    <t>Организация отдыха детей в лагерях дневного пребыванием в каникулярное время</t>
  </si>
  <si>
    <t>Организация отдыха детей, находящихся в трудной жизненной ситуации, в лагерях дневного пребыванием в каникулярное время</t>
  </si>
  <si>
    <t>Организация отдыха детей в загородных оздоровительных лагерях в каникулярное время</t>
  </si>
  <si>
    <t>Организация и обеспечение отдыха, оздоровления и занятости детей в каникулярное время</t>
  </si>
  <si>
    <t>11 0 01 80510</t>
  </si>
  <si>
    <t>11 0 01 S2430</t>
  </si>
  <si>
    <t>11 0 01 S2440</t>
  </si>
  <si>
    <t>11 0 01 S2450</t>
  </si>
  <si>
    <t>Организация занятости несовершеннолетних досуговой деятельности, направленной на развитие физического, духовно-нравственного и культурного потенциала</t>
  </si>
  <si>
    <t>11 0 02 00000</t>
  </si>
  <si>
    <t>Реализация основного мероприятия</t>
  </si>
  <si>
    <t>11 0 02 89980</t>
  </si>
  <si>
    <t>Другие вопросы в области образования</t>
  </si>
  <si>
    <t>09</t>
  </si>
  <si>
    <t>Исполнение государственных полномочий по содержанию органов опеки и попечительства</t>
  </si>
  <si>
    <t>02 0 01 12190</t>
  </si>
  <si>
    <t>02 0 01 80760</t>
  </si>
  <si>
    <t>02 0 01 80900</t>
  </si>
  <si>
    <t>02 0 04 00000</t>
  </si>
  <si>
    <t>02 0 04 80250</t>
  </si>
  <si>
    <t>02 0 05 00000</t>
  </si>
  <si>
    <t>Предоставление мер социальной поддержки обучающимся образовательных организаций высшего образования, проходящим обучение по профессиональным образовательным программам педагогического образования, заключившим договор о целевом обучении с муниципалитетом и принятым на целевые места по конкурсу, проведенному в рамках квоты целевого приема, в виде выплаты стипендии</t>
  </si>
  <si>
    <t>02 0 05 80190</t>
  </si>
  <si>
    <t>СОЦИАЛЬНАЯ ПОЛИТИКА</t>
  </si>
  <si>
    <t>10</t>
  </si>
  <si>
    <t>Охрана семьи и детства</t>
  </si>
  <si>
    <t>Выплата родителям (законным представителям) детей, посещающих образовательные организации, реализующие образовательную программу дошкольного образования, компенсации платы, взимаемой с родителей (законных представителей) за присмотр и уход за детьми</t>
  </si>
  <si>
    <t>02 0 02 12200</t>
  </si>
  <si>
    <t>Муниципальная программа Куртамышского муниципального округа Курганской области "Профилактика социального сиротства"</t>
  </si>
  <si>
    <t>14 0 00 00000</t>
  </si>
  <si>
    <t>Укрепление института семьи, поддержание престижа материнства и отцовства, формирование ценностей ответственного родительства, ранняя профилактика семейного и детского неблагополучия</t>
  </si>
  <si>
    <t>14 0 01 00000</t>
  </si>
  <si>
    <t>Содержание детей в приемных семьях</t>
  </si>
  <si>
    <t>14 0 01 11450</t>
  </si>
  <si>
    <t>Выплата вознаграждения опекунам (попечителям), приемным родителям</t>
  </si>
  <si>
    <t>14 0 01 11460</t>
  </si>
  <si>
    <t>Содержание детей в семьях опекунов (попечителей)</t>
  </si>
  <si>
    <t>14 0 01 11470</t>
  </si>
  <si>
    <t>Реализация мер социальной поддержки детей-сирот и детей, оставшихся без попечения родителей, лиц из числа детей-сирот и детей, оставшихся без попечения родителей</t>
  </si>
  <si>
    <t>14 0 01 11480</t>
  </si>
  <si>
    <t>Выплаты единовременного денежного пособия при достижении усыновленным (удочеренным) ребенком 10-летнего возраста</t>
  </si>
  <si>
    <t>14 0 01 11510</t>
  </si>
  <si>
    <t>Другие вопросы в области социальной политики</t>
  </si>
  <si>
    <t>06</t>
  </si>
  <si>
    <t>Исполнение государственных полномочий по содержанию органов местного самоуправления, осуществляющих полномочия по обеспечению жилыми помещениями</t>
  </si>
  <si>
    <t>02 0 01 12390</t>
  </si>
  <si>
    <t>ФИЗИЧЕСКАЯ КУЛЬТУРА И СПОРТ</t>
  </si>
  <si>
    <t>11</t>
  </si>
  <si>
    <t>Физическая культура</t>
  </si>
  <si>
    <t>Муниципальная программа Куртамышского муниципального округа Курганской области "Развитие физической культуры и спорта в Куртамышском муниципальном округе Курганской области"</t>
  </si>
  <si>
    <t>07 0 00 00000</t>
  </si>
  <si>
    <t>Развитие детско-юношеского и массового спорта</t>
  </si>
  <si>
    <t>07 0 01 00000</t>
  </si>
  <si>
    <t>Физкультурно-оздоровительные мероприятия</t>
  </si>
  <si>
    <t>07 0 01 80470</t>
  </si>
  <si>
    <t>Отдел по развитию городской территории Администрации Куртамышского муниципального округа Курганской области</t>
  </si>
  <si>
    <t>097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</si>
  <si>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</si>
  <si>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</si>
  <si>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аппарата отдела по развитию городской территории Администрации Куртамышского муниципального округа</t>
  </si>
  <si>
    <t>50 4 00 00000</t>
  </si>
  <si>
    <t>50 4 00 80900</t>
  </si>
  <si>
    <t>Другие общегосударственные вопросы</t>
  </si>
  <si>
    <t>13</t>
  </si>
  <si>
    <t>Выполнение других обязательств Куртамышского муниципального округа</t>
  </si>
  <si>
    <t>50 6 00 80940</t>
  </si>
  <si>
    <t>Резерв на реализацию отдельных мероприятий муниципальных программ Куртамышского муниципального округа</t>
  </si>
  <si>
    <t>50 6 00 80950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</si>
  <si>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</si>
  <si>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</si>
  <si>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Куртамышского муниципального округа Курганской области в сфере защиты населения и реабилитации территорий от чрезвычайных ситуаций и обеспечения пожарной безопасности</t>
  </si>
  <si>
    <t>01 0 00 00000</t>
  </si>
  <si>
    <t>Общеэкономические вопросы</t>
  </si>
  <si>
    <t>Муниципальная программа Куртамышского муниципального округа Курганской области "Благоустройство территории Куртамышского муниципального округа"</t>
  </si>
  <si>
    <t>24 0 00 00000</t>
  </si>
  <si>
    <t>Благоустройство и содержание территории Куртамышского муниципального округа</t>
  </si>
  <si>
    <t>24 0 01 00000</t>
  </si>
  <si>
    <t>Дорожное хозяйство (дорожные фонды)</t>
  </si>
  <si>
    <t>Муниципальная программа Куртамышского муниципального округа Курганской области "Осуществление дорожной деятельности в отношении автомобильных дорог местного значения в Куртамышском муниципальном округе Курганской области"</t>
  </si>
  <si>
    <t>23 0 00 00000</t>
  </si>
  <si>
    <t>Проведение работ по капитальному ремонту, ремонту и содержанию автомобильных дорог и искусственных сооружений на них, в том числе мероприятий по повышению безопасности движения</t>
  </si>
  <si>
    <t>23 0 01 00000</t>
  </si>
  <si>
    <t>Дорожная деятельность и осуществление иных мероприятий в отношении автомобильных дорог общего пользования местного значения Курганской области (оформление правоустанавливающих документов, расходы на уплату налога на имущество организаций),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</si>
  <si>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Содержание, капитальный ремонт и ремонт автомобильных дорог общего пользования и объектов дорожного хозяйства</t>
  </si>
  <si>
    <t>23 0 01 80740</t>
  </si>
  <si>
    <t>23 0 01 S5030</t>
  </si>
  <si>
    <t>Коммунальное хозяйство</t>
  </si>
  <si>
    <t>Благоустройство</t>
  </si>
  <si>
    <t>Обеспечение безопасности населения на водных объектах</t>
  </si>
  <si>
    <t>01 0 04 00000</t>
  </si>
  <si>
    <t>Организация мест отдыха людей на территории Куртамышского муниципальной округа в летний период</t>
  </si>
  <si>
    <t>01 0 04 80130</t>
  </si>
  <si>
    <t>Муниципальная программа Куртамышского муниципального округа Курганской области "Формирование комфортной городской среды в Куртамышском муниципальном округе Курганской области"</t>
  </si>
  <si>
    <t>21 0 00 00000</t>
  </si>
  <si>
    <t>Реализация мероприятий в рамках регионального проекта "Формирование комфортной городской среды"</t>
  </si>
  <si>
    <t>21 0 F2 00000</t>
  </si>
  <si>
    <t>Реализация программ формирования современной городской среды</t>
  </si>
  <si>
    <t>21 0 F2 55550</t>
  </si>
  <si>
    <t>Мероприятия по организации уличного освещения</t>
  </si>
  <si>
    <t>24 0 01 85110</t>
  </si>
  <si>
    <t>Содержание, ремонт и обслуживание сетей наружного освещения</t>
  </si>
  <si>
    <t>24 0 01 85120</t>
  </si>
  <si>
    <t>Мероприятия по озеленению территории</t>
  </si>
  <si>
    <t>24 0 01 85130</t>
  </si>
  <si>
    <t>Мероприятия по содержанию мест захоронения</t>
  </si>
  <si>
    <t>24 0 01 85140</t>
  </si>
  <si>
    <t>Мероприятия по благоустройству и содержанию территории</t>
  </si>
  <si>
    <t>24 0 01 85150</t>
  </si>
  <si>
    <t>ОХРАНА ОКРУЖАЮЩЕЙ СРЕДЫ</t>
  </si>
  <si>
    <t>Охрана объектов растительного и животного мира и среды их обитания</t>
  </si>
  <si>
    <t>Снижение негативного техногенного воздействия на окружающую среду</t>
  </si>
  <si>
    <t>01 0 0Э 00000</t>
  </si>
  <si>
    <t>Ликвидация мест несанкционированного размещения отходов</t>
  </si>
  <si>
    <t>01 0 0Э 80150</t>
  </si>
  <si>
    <t>Администрация Куртамышского муниципального округа Курганской области</t>
  </si>
  <si>
    <t>098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</si>
  <si>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</si>
  <si>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Главы Куртамышского муниципального округа, аппарата Администрации Куртамышского муниципального округа</t>
  </si>
  <si>
    <t>50 2 00 00000</t>
  </si>
  <si>
    <t>Глава Куртамышского муниципального округа</t>
  </si>
  <si>
    <t>50 2 00 80870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</si>
  <si>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</si>
  <si>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Думы Куртамышского муниципального округа</t>
  </si>
  <si>
    <t>50 1 00 00000</t>
  </si>
  <si>
    <t>Депутаты Думы Куртамышского муниципального округа</t>
  </si>
  <si>
    <t>50 1 00 80880</t>
  </si>
  <si>
    <t>Аппарат Думы Куртамышского муниципального округа</t>
  </si>
  <si>
    <t>50 1 00 80890</t>
  </si>
  <si>
    <t>Аппарат Администрации Куртамышского муниципального округа</t>
  </si>
  <si>
    <t>50 2 00 80910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</si>
  <si>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</si>
  <si>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</si>
  <si>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50 6 00 51200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</si>
  <si>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</si>
  <si>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Куртамышского муниципального округа Курганской области "Укрепление общественного здоровья"</t>
  </si>
  <si>
    <t>19 0 00 00000</t>
  </si>
  <si>
    <t>Формирование в Куртамышском муниципальном округе среды, способствующей ведению гражданами здорового образа жизни</t>
  </si>
  <si>
    <t>19 0 01 00000</t>
  </si>
  <si>
    <t>19 0 01 89980</t>
  </si>
  <si>
    <t>Исполнение государственных полномочий по созданию административных комиссий</t>
  </si>
  <si>
    <t>50 6 00 16090</t>
  </si>
  <si>
    <t>Осуществление отдельных государственных полномочий Курганской области в сфере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</si>
  <si>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50 6 00 16100</t>
  </si>
  <si>
    <t>Исполнение органами местного самоуправления государственных полномочий по хранению, комплектованию, учету и использованию Архивного фонда Курганской области</t>
  </si>
  <si>
    <t>50 6 00 16200</t>
  </si>
  <si>
    <t>НАЦИОНАЛЬНАЯ ОБОРОНА</t>
  </si>
  <si>
    <t>Мобилизационная и вневойсковая подготовка</t>
  </si>
  <si>
    <t>Совершенствование и развитие единой дежурно-диспетчерской службы Куртамышского муниципального округа</t>
  </si>
  <si>
    <t>01 0 01 00000</t>
  </si>
  <si>
    <t>Финансовое обеспечение единой дежурно-диспетчерской службы</t>
  </si>
  <si>
    <t>01 0 01 80100</t>
  </si>
  <si>
    <t>01 0 02 00000</t>
  </si>
  <si>
    <t>Совершенствование и развитие постов муниципальной пожарной охраны Куртамышского муниципального округа</t>
  </si>
  <si>
    <t>01 0 03 00000</t>
  </si>
  <si>
    <t>Содержание пожарных постов муниципальной пожарной охраны округа</t>
  </si>
  <si>
    <t>01 0 03 80120</t>
  </si>
  <si>
    <t>Другие вопросы в области национальной безопасности и правоохранительной деятельности</t>
  </si>
  <si>
    <t>14</t>
  </si>
  <si>
    <t>Муниципальная программа Куртамышского муниципального округа Курганской области "Обеспечение общественного порядка и противодействие преступности в Куртамышском муниципальном округе"</t>
  </si>
  <si>
    <t>10 0 00 00000</t>
  </si>
  <si>
    <t>Профилактика правонарушений в Куртамышском муниципальном округе</t>
  </si>
  <si>
    <t>10 0 01 00000</t>
  </si>
  <si>
    <t>Поощрение сотрудников Отдельного батальона патрульно-постовой службы МО МВД России "Куртамышский"</t>
  </si>
  <si>
    <t>10 0 01 80780</t>
  </si>
  <si>
    <t>Сельское хозяйство и рыболовство</t>
  </si>
  <si>
    <t>Исполнение государственных полномочий по организации мероприятий при осуществлении деятельности по обращению с животными без владельцев</t>
  </si>
  <si>
    <t>Водное хозяйство</t>
  </si>
  <si>
    <t>01 0 02 80110</t>
  </si>
  <si>
    <t>Связь и информатика</t>
  </si>
  <si>
    <t>Противодействие коррупции в Куртамышском муниципальном округе</t>
  </si>
  <si>
    <t>10 0 03 00000</t>
  </si>
  <si>
    <t>Опубликование нормативно-правовых актов, информации о деятельности Администрации Куртамышского муниципального округа в средствах массовой информации</t>
  </si>
  <si>
    <t>10 0 03 80500</t>
  </si>
  <si>
    <t>Выявление и пресечение преступлений, повышение качества профилактической деятельности, совершенствование системы оказания медицинской помощи</t>
  </si>
  <si>
    <t>10 0 05 00000</t>
  </si>
  <si>
    <t>Разработка и издание информационно-просветительской, наглядной и печатной продукции</t>
  </si>
  <si>
    <t>10 0 05 80600</t>
  </si>
  <si>
    <t>Жилищное хозяйство</t>
  </si>
  <si>
    <t>Осуществление государственных полномочий по организации проведения капитального ремонта общего имущества в многоквартирных домах</t>
  </si>
  <si>
    <t>50 6 00 14040</t>
  </si>
  <si>
    <t>Развитие системы дополнительного профессионального образования муниципальных служащих органов местного самоуправления муниципальных образований Куртамышского муниципального округа</t>
  </si>
  <si>
    <t>13 0 02 00000</t>
  </si>
  <si>
    <t>Организация повышения квалификации муниципальных служащих</t>
  </si>
  <si>
    <t>13 0 02 80530</t>
  </si>
  <si>
    <t>Муниципальная программа Куртамышского муниципального округа Курганской области "Развитие молодежной политики"</t>
  </si>
  <si>
    <t>04 0 00 00000</t>
  </si>
  <si>
    <t>Присуждение молодежных премий</t>
  </si>
  <si>
    <t>04 0 03 00000</t>
  </si>
  <si>
    <t>04 0 03 89980</t>
  </si>
  <si>
    <t>Противодействие незаконному обороту наркотиков в Куртамышском муниципальном округе</t>
  </si>
  <si>
    <t>10 0 02 00000</t>
  </si>
  <si>
    <t>Проведение мероприятий по пропаганде здорового образа жизни</t>
  </si>
  <si>
    <t>10 0 02 80620</t>
  </si>
  <si>
    <t>Муниципальная программа Куртамышского муниципального округа Курганской области "Патриотическое воспитание граждан и допризывная подготовка молодежи"</t>
  </si>
  <si>
    <t>22 0 00 00000</t>
  </si>
  <si>
    <t>Совершенствование процесса патриотического воспитания, формирование чувства патриотизма и гражданственности, уважения к памяти защитников Отечества, старшему поколению, сохранение традиций народов Российской Федерации</t>
  </si>
  <si>
    <t>22 0 01 00000</t>
  </si>
  <si>
    <t>Организация и проведение мероприятий, конкурсов, смотров, посвященных памятным датам России</t>
  </si>
  <si>
    <t>22 0 01 80710</t>
  </si>
  <si>
    <t>Пенсионное обеспечение</t>
  </si>
  <si>
    <t>Стимулирование, мотивация и оценка деятельности муниципальных служащих в органах местного самоуправления муниципальных образований Куртамышского муниципального округа</t>
  </si>
  <si>
    <t>13 0 03 00000</t>
  </si>
  <si>
    <t>Осуществление доплаты к государственной пенсии за муниципальную службу</t>
  </si>
  <si>
    <t>13 0 03 80540</t>
  </si>
  <si>
    <t>Социальное обеспечение населения</t>
  </si>
  <si>
    <t>Муниципальная программа Куртамышского муниципального округа Курганской области "Обеспечение жильем молодых семей"</t>
  </si>
  <si>
    <t>17 0 00 00000</t>
  </si>
  <si>
    <t>Обеспечение предоставления молодым семьям социальных выплат на приобретение (строительство) жилья</t>
  </si>
  <si>
    <t>17 0 01 00000</t>
  </si>
  <si>
    <t>Мероприятия по обеспечению жильем молодых семей</t>
  </si>
  <si>
    <t>17 0 01 L4970</t>
  </si>
  <si>
    <t>Муниципальная программа Куртамышского муниципального округа Курганской области "Поддержка общественных организаций в Куртамышском муниципальном округе Курганской области"</t>
  </si>
  <si>
    <t>08 0 00 00000</t>
  </si>
  <si>
    <t>08 0 01 00000</t>
  </si>
  <si>
    <t>Поддержка общественных организаций Куртамышского муниципального округа</t>
  </si>
  <si>
    <t>08 0 01 80490</t>
  </si>
  <si>
    <t>Отдел по развитию сельских территорий Администрации Куртамышского муниципального округа Курганской области</t>
  </si>
  <si>
    <t>099</t>
  </si>
  <si>
    <t>Обеспечение деятельности аппарата отдела по развитию сельских территорий Администрации Куртамышского муниципального округа</t>
  </si>
  <si>
    <t>50 5 00 00000</t>
  </si>
  <si>
    <t>50 5 00 80900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</si>
  <si>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</si>
  <si>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50 6 00 51180</t>
  </si>
  <si>
    <t>18 0 00 00000</t>
  </si>
  <si>
    <t>18 0 03 00000</t>
  </si>
  <si>
    <t>18 0 03 L5764</t>
  </si>
  <si>
    <t>Расходы по содержанию водонапорной башни</t>
  </si>
  <si>
    <t>50 6 00 80960</t>
  </si>
  <si>
    <t>Отдел экономики Администрации Куртамышского муниципального округа Курганской области</t>
  </si>
  <si>
    <t>162</t>
  </si>
  <si>
    <t>Муниципальная программа Куртамышского муниципального округа "Эффективное использование и распоряжение муниципальным имуществом, оценка недвижимости, мероприятия по землеустройству и землепользованию в Куртамышском муниципальном округе"</t>
  </si>
  <si>
    <t>05 0 00 00000</t>
  </si>
  <si>
    <t>Регистрация права собственности на объекты недвижимости и земельные участки, относящиеся к муниципальной собственности Куртамышского муниципального округа</t>
  </si>
  <si>
    <t>05 0 01 00000</t>
  </si>
  <si>
    <t>Организация проведения технической инвентаризации объектов недвижимости, подлежащих регистрации, в том числе бесхозяйных объектов</t>
  </si>
  <si>
    <t>05 0 01 80320</t>
  </si>
  <si>
    <t>Обеспечение сохранности и эффективного использования муниципального имущества Куртамышского муниципального округа</t>
  </si>
  <si>
    <t>05 0 02 00000</t>
  </si>
  <si>
    <t>Содержание муниципального имущества</t>
  </si>
  <si>
    <t>05 0 02 80330</t>
  </si>
  <si>
    <t>Организация работ по проведению торгов по продаже права аренды объектов недвижимости, находящихся в муниципальной собственности Куртамышского муниципального округа. Оформление независимой оценки рыночной стоимости арендной платы объекта недвижимости</t>
  </si>
  <si>
    <t>05 0 02 80350</t>
  </si>
  <si>
    <t>Муниципальная программа Куртамышского муниципального округа Курганской области "Развитие агропромышленного комплекса в Куртамышском муниципальном округе"</t>
  </si>
  <si>
    <t>12 0 00 00000</t>
  </si>
  <si>
    <t>Мероприятия в рамках муниципальной программы Куртамышского муниципального округа "Развитие агропромышленного комплекса в Куртамышском муниципальном округе"</t>
  </si>
  <si>
    <t>12 0 01 00000</t>
  </si>
  <si>
    <t>12 0 01 80900</t>
  </si>
  <si>
    <t>12 0 01 89980</t>
  </si>
  <si>
    <t>50 6 00 89980</t>
  </si>
  <si>
    <t>Организация проведения землеустроительных работ земельных участков</t>
  </si>
  <si>
    <t>05 0 01 80340</t>
  </si>
  <si>
    <t>Эффективное управление землями, являющиеся муниципальной собственностью Куртамышского муниципального округа, в пределах установленных полномочий Администрации Куртамышского муниципального округа</t>
  </si>
  <si>
    <t>05 0 03 00000</t>
  </si>
  <si>
    <t>Проведение муниципального земельного контроля на территории Куртамышского муниципального округа</t>
  </si>
  <si>
    <t>05 0 03 80380</t>
  </si>
  <si>
    <t>Муниципальная программа Куртамышского муниципального округа Курганской области "О развитии и поддержке малого и среднего предпринимательства в Куртамышском муниципальном округе"</t>
  </si>
  <si>
    <t>15 0 00 00000</t>
  </si>
  <si>
    <t>Повышение престижа, имиджа предпринимательской деятельности</t>
  </si>
  <si>
    <t>15 0 01 00000</t>
  </si>
  <si>
    <t>Проведение конкурсов среди субъектов малого и среднего предпринимательства и другие конкурсы профессионального мастерства, приуроченные к профессиональным праздникам</t>
  </si>
  <si>
    <t>15 0 01 80390</t>
  </si>
  <si>
    <t>Развитие материально-технической базы муниципалитета, в том числе реконструкция, строительство и модернизация спортивных сооружений, включая реконструкцию простейших спортивных площадок</t>
  </si>
  <si>
    <t>07 0 02 00000</t>
  </si>
  <si>
    <t>Субсидии муниципальному бюджетному учреждению "Физкультурно-оздоровительный комплекс" на финансовое обеспечение выполнения муниципального задания</t>
  </si>
  <si>
    <t>07 0 02 80480</t>
  </si>
  <si>
    <t>Отдел по гражданской обороне, чрезвычайным ситуациям Администрации Куртамышского муниципального округа Курганской области</t>
  </si>
  <si>
    <t>163</t>
  </si>
  <si>
    <t>Гражданская оборона</t>
  </si>
  <si>
    <t>01 0 08 80900</t>
  </si>
  <si>
    <t>Финансовый отдел Администрации Куртамышского муниципального округа Курганской области</t>
  </si>
  <si>
    <t>900</t>
  </si>
  <si>
    <t>Муниципальная программа Куртамышского муниципального округа Курганской области "Управление муниципальными финансами и муниципальным долгом Куртамышского муниципального округа"</t>
  </si>
  <si>
    <t>06 0 00 00000</t>
  </si>
  <si>
    <t>Подпрограмма "Организация и совершенствование бюджетного процесса в Куртамышском муниципальном округе"</t>
  </si>
  <si>
    <t>06 1 00 00000</t>
  </si>
  <si>
    <t>Обеспечение долгосрочной сбалансированности и устойчивости бюджета Куртамышского муниципального округа</t>
  </si>
  <si>
    <t>06 1 01 00000</t>
  </si>
  <si>
    <t>06 1 01 80900</t>
  </si>
  <si>
    <t>Расходы на обеспечение деятельности (оказания услуг) муниципальных учреждений</t>
  </si>
  <si>
    <t>06 1 01 80990</t>
  </si>
  <si>
    <t>ИТОГО</t>
  </si>
  <si>
    <t xml:space="preserve">Исполнено </t>
  </si>
  <si>
    <t xml:space="preserve">% 
исполнения </t>
  </si>
  <si>
    <t>Приложение 3</t>
  </si>
  <si>
    <t xml:space="preserve">к решению Думы Куртамышского муниципального округа Курганской </t>
  </si>
  <si>
    <t>(тыс.руб.)</t>
  </si>
  <si>
    <t xml:space="preserve"> Муниципальная программа Куртамышского муниципального округа Курганской области "Комплексное развитие сельских территорий Куртамышского муниципального округа"</t>
  </si>
  <si>
    <t>исполнении бюджета Куртамышского муниципального округа за 2023 год"</t>
  </si>
  <si>
    <t>Расходы бюджета Куртамышского муниципального округа за 2023 год по ведомственной структуре
расходов бюджета Куртамышского муниципального округа</t>
  </si>
  <si>
    <t xml:space="preserve">области от __________2024 года № _____"Об утверждении отчета об  </t>
  </si>
  <si>
    <t>-</t>
  </si>
  <si>
    <t>+</t>
  </si>
  <si>
    <t>Уточненные бюджетные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</si>
</sst>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color rgb="FF000000"/>
      <name val="Times New Roman"/>
    </font>
    <font>
      <sz val="8"/>
      <name val="Times New Roman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color indexed="8"/>
      <name val="Liberation Serif"/>
      <family val="1"/>
      <charset val="204"/>
    </font>
    <font>
      <sz val="10"/>
      <color rgb="FFFF0000"/>
      <name val="Liberation Serif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45">
    <xf numFmtId="0" fontId="0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vertical="top" wrapText="1"/>
    </xf>
    <xf numFmtId="165" fontId="5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165" fontId="2" fillId="0" borderId="3" xfId="0" applyNumberFormat="1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Fill="1" applyAlignment="1">
      <alignment vertical="top" wrapText="1"/>
    </xf>
    <xf numFmtId="49" fontId="2" fillId="0" borderId="4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164" fontId="9" fillId="0" borderId="0" xfId="0" applyNumberFormat="1" applyFont="1" applyFill="1" applyAlignment="1">
      <alignment vertical="top" wrapText="1"/>
    </xf>
    <xf numFmtId="164" fontId="10" fillId="0" borderId="0" xfId="0" applyNumberFormat="1" applyFont="1" applyFill="1" applyAlignment="1">
      <alignment vertical="top" wrapText="1"/>
    </xf>
    <xf numFmtId="164" fontId="11" fillId="0" borderId="4" xfId="0" applyNumberFormat="1" applyFont="1" applyFill="1" applyBorder="1" applyAlignment="1">
      <alignment horizontal="right" vertical="center" wrapText="1"/>
    </xf>
    <xf numFmtId="164" fontId="11" fillId="0" borderId="5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49" fontId="4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0"/>
  <sheetViews>
    <sheetView tabSelected="1" zoomScaleNormal="100" workbookViewId="0">
      <selection activeCell="Q11" sqref="Q11"/>
    </sheetView>
  </sheetViews>
  <sheetFormatPr defaultRowHeight="12.75" x14ac:dyDescent="0.2"/>
  <cols>
    <col min="1" max="1" width="57.1640625" customWidth="1"/>
    <col min="2" max="2" width="6.33203125" customWidth="1"/>
    <col min="3" max="3" width="6" customWidth="1"/>
    <col min="4" max="4" width="5.6640625" customWidth="1"/>
    <col min="5" max="5" width="16.1640625" customWidth="1"/>
    <col min="6" max="6" width="6" customWidth="1"/>
    <col min="7" max="7" width="18.1640625" customWidth="1"/>
    <col min="8" max="8" width="18.5" customWidth="1"/>
    <col min="9" max="9" width="15.33203125" customWidth="1"/>
    <col min="13" max="13" width="13.1640625" customWidth="1"/>
  </cols>
  <sheetData>
    <row r="1" spans="1:13" x14ac:dyDescent="0.2">
      <c r="G1" s="41" t="s">
        <v>530</v>
      </c>
      <c r="H1" s="41"/>
      <c r="I1" s="41"/>
    </row>
    <row r="2" spans="1:13" x14ac:dyDescent="0.2">
      <c r="G2" s="41" t="s">
        <v>531</v>
      </c>
      <c r="H2" s="42"/>
      <c r="I2" s="42"/>
    </row>
    <row r="3" spans="1:13" x14ac:dyDescent="0.2">
      <c r="G3" s="41" t="s">
        <v>536</v>
      </c>
      <c r="H3" s="41"/>
      <c r="I3" s="41"/>
    </row>
    <row r="4" spans="1:13" x14ac:dyDescent="0.2">
      <c r="G4" s="43" t="s">
        <v>534</v>
      </c>
      <c r="H4" s="43"/>
      <c r="I4" s="43"/>
    </row>
    <row r="6" spans="1:13" ht="29.25" customHeight="1" x14ac:dyDescent="0.2">
      <c r="A6" s="44" t="s">
        <v>535</v>
      </c>
      <c r="B6" s="44"/>
      <c r="C6" s="44"/>
      <c r="D6" s="44"/>
      <c r="E6" s="44"/>
      <c r="F6" s="44"/>
      <c r="G6" s="44"/>
      <c r="H6" s="44"/>
      <c r="I6" s="44"/>
    </row>
    <row r="7" spans="1:13" x14ac:dyDescent="0.2">
      <c r="H7" s="17"/>
    </row>
    <row r="8" spans="1:13" x14ac:dyDescent="0.2">
      <c r="H8" s="17"/>
    </row>
    <row r="9" spans="1:13" x14ac:dyDescent="0.2">
      <c r="A9" s="5"/>
      <c r="B9" s="5"/>
      <c r="C9" s="5"/>
      <c r="D9" s="5"/>
      <c r="E9" s="5"/>
      <c r="F9" s="5"/>
      <c r="G9" s="5"/>
      <c r="H9" s="18"/>
      <c r="I9" s="6" t="s">
        <v>532</v>
      </c>
      <c r="J9" s="5"/>
    </row>
    <row r="10" spans="1:13" ht="112.5" customHeight="1" x14ac:dyDescent="0.2">
      <c r="A10" s="1" t="s">
        <v>99</v>
      </c>
      <c r="B10" s="1" t="s">
        <v>100</v>
      </c>
      <c r="C10" s="1" t="s">
        <v>101</v>
      </c>
      <c r="D10" s="1" t="s">
        <v>102</v>
      </c>
      <c r="E10" s="1" t="s">
        <v>103</v>
      </c>
      <c r="F10" s="1" t="s">
        <v>104</v>
      </c>
      <c r="G10" s="2" t="s">
        <v>539</v>
      </c>
      <c r="H10" s="3" t="s">
        <v>528</v>
      </c>
      <c r="I10" s="4" t="s">
        <v>529</v>
      </c>
      <c r="J10" s="5"/>
    </row>
    <row r="11" spans="1:13" ht="42.75" customHeight="1" x14ac:dyDescent="0.2">
      <c r="A11" s="7" t="s">
        <v>105</v>
      </c>
      <c r="B11" s="8" t="s">
        <v>106</v>
      </c>
      <c r="C11" s="8" t="s">
        <v>107</v>
      </c>
      <c r="D11" s="8" t="s">
        <v>107</v>
      </c>
      <c r="E11" s="8" t="s">
        <v>107</v>
      </c>
      <c r="F11" s="8" t="s">
        <v>107</v>
      </c>
      <c r="G11" s="9">
        <f>G12+G18+G25+G32</f>
        <v>100016.09999999999</v>
      </c>
      <c r="H11" s="9">
        <f>H12+H18+H25+H32</f>
        <v>97895</v>
      </c>
      <c r="I11" s="15">
        <f>H11/G11*100</f>
        <v>97.879241442127835</v>
      </c>
      <c r="J11" s="5"/>
    </row>
    <row r="12" spans="1:13" x14ac:dyDescent="0.2">
      <c r="A12" s="12" t="s">
        <v>108</v>
      </c>
      <c r="B12" s="1" t="s">
        <v>106</v>
      </c>
      <c r="C12" s="1" t="s">
        <v>109</v>
      </c>
      <c r="D12" s="1" t="s">
        <v>107</v>
      </c>
      <c r="E12" s="1" t="s">
        <v>107</v>
      </c>
      <c r="F12" s="1" t="s">
        <v>107</v>
      </c>
      <c r="G12" s="13">
        <f t="shared" ref="G12:H16" si="0">G13</f>
        <v>10</v>
      </c>
      <c r="H12" s="13">
        <f t="shared" si="0"/>
        <v>10</v>
      </c>
      <c r="I12" s="11">
        <f t="shared" ref="I12:I64" si="1">H12/G12*100</f>
        <v>100</v>
      </c>
      <c r="J12" s="5"/>
      <c r="M12" s="30"/>
    </row>
    <row r="13" spans="1:13" x14ac:dyDescent="0.2">
      <c r="A13" s="12" t="s">
        <v>110</v>
      </c>
      <c r="B13" s="1" t="s">
        <v>106</v>
      </c>
      <c r="C13" s="1" t="s">
        <v>109</v>
      </c>
      <c r="D13" s="1" t="s">
        <v>111</v>
      </c>
      <c r="E13" s="1" t="s">
        <v>107</v>
      </c>
      <c r="F13" s="1" t="s">
        <v>107</v>
      </c>
      <c r="G13" s="13">
        <f t="shared" si="0"/>
        <v>10</v>
      </c>
      <c r="H13" s="13">
        <f t="shared" si="0"/>
        <v>10</v>
      </c>
      <c r="I13" s="11">
        <f t="shared" si="1"/>
        <v>100</v>
      </c>
      <c r="J13" s="5"/>
      <c r="M13" s="30"/>
    </row>
    <row r="14" spans="1:13" ht="38.25" x14ac:dyDescent="0.2">
      <c r="A14" s="12" t="s">
        <v>112</v>
      </c>
      <c r="B14" s="1" t="s">
        <v>106</v>
      </c>
      <c r="C14" s="1" t="s">
        <v>109</v>
      </c>
      <c r="D14" s="1" t="s">
        <v>111</v>
      </c>
      <c r="E14" s="1" t="s">
        <v>113</v>
      </c>
      <c r="F14" s="1" t="s">
        <v>107</v>
      </c>
      <c r="G14" s="13">
        <f t="shared" si="0"/>
        <v>10</v>
      </c>
      <c r="H14" s="13">
        <f t="shared" si="0"/>
        <v>10</v>
      </c>
      <c r="I14" s="11">
        <f t="shared" si="1"/>
        <v>100</v>
      </c>
      <c r="J14" s="5"/>
    </row>
    <row r="15" spans="1:13" x14ac:dyDescent="0.2">
      <c r="A15" s="12" t="s">
        <v>114</v>
      </c>
      <c r="B15" s="1" t="s">
        <v>106</v>
      </c>
      <c r="C15" s="1" t="s">
        <v>109</v>
      </c>
      <c r="D15" s="1" t="s">
        <v>111</v>
      </c>
      <c r="E15" s="1" t="s">
        <v>115</v>
      </c>
      <c r="F15" s="1" t="s">
        <v>107</v>
      </c>
      <c r="G15" s="13">
        <f t="shared" si="0"/>
        <v>10</v>
      </c>
      <c r="H15" s="13">
        <f t="shared" si="0"/>
        <v>10</v>
      </c>
      <c r="I15" s="11">
        <f t="shared" si="1"/>
        <v>100</v>
      </c>
      <c r="J15" s="5"/>
    </row>
    <row r="16" spans="1:13" ht="38.25" x14ac:dyDescent="0.2">
      <c r="A16" s="12" t="s">
        <v>116</v>
      </c>
      <c r="B16" s="1" t="s">
        <v>106</v>
      </c>
      <c r="C16" s="1" t="s">
        <v>109</v>
      </c>
      <c r="D16" s="1" t="s">
        <v>111</v>
      </c>
      <c r="E16" s="1" t="s">
        <v>117</v>
      </c>
      <c r="F16" s="1" t="s">
        <v>107</v>
      </c>
      <c r="G16" s="13">
        <f t="shared" si="0"/>
        <v>10</v>
      </c>
      <c r="H16" s="13">
        <f t="shared" si="0"/>
        <v>10</v>
      </c>
      <c r="I16" s="11">
        <f t="shared" si="1"/>
        <v>100</v>
      </c>
      <c r="J16" s="5"/>
    </row>
    <row r="17" spans="1:10" ht="25.5" x14ac:dyDescent="0.2">
      <c r="A17" s="12" t="s">
        <v>118</v>
      </c>
      <c r="B17" s="1" t="s">
        <v>106</v>
      </c>
      <c r="C17" s="1" t="s">
        <v>109</v>
      </c>
      <c r="D17" s="1" t="s">
        <v>111</v>
      </c>
      <c r="E17" s="1" t="s">
        <v>117</v>
      </c>
      <c r="F17" s="1" t="s">
        <v>119</v>
      </c>
      <c r="G17" s="13">
        <v>10</v>
      </c>
      <c r="H17" s="11">
        <v>10</v>
      </c>
      <c r="I17" s="11">
        <f t="shared" si="1"/>
        <v>100</v>
      </c>
      <c r="J17" s="5"/>
    </row>
    <row r="18" spans="1:10" x14ac:dyDescent="0.2">
      <c r="A18" s="12" t="s">
        <v>120</v>
      </c>
      <c r="B18" s="1" t="s">
        <v>106</v>
      </c>
      <c r="C18" s="1" t="s">
        <v>121</v>
      </c>
      <c r="D18" s="1" t="s">
        <v>107</v>
      </c>
      <c r="E18" s="1" t="s">
        <v>107</v>
      </c>
      <c r="F18" s="1" t="s">
        <v>107</v>
      </c>
      <c r="G18" s="13">
        <f t="shared" ref="G18:H21" si="2">G19</f>
        <v>14801</v>
      </c>
      <c r="H18" s="13">
        <f t="shared" si="2"/>
        <v>14801</v>
      </c>
      <c r="I18" s="11">
        <f t="shared" si="1"/>
        <v>100</v>
      </c>
      <c r="J18" s="5"/>
    </row>
    <row r="19" spans="1:10" ht="25.5" x14ac:dyDescent="0.2">
      <c r="A19" s="12" t="s">
        <v>122</v>
      </c>
      <c r="B19" s="1" t="s">
        <v>106</v>
      </c>
      <c r="C19" s="1" t="s">
        <v>121</v>
      </c>
      <c r="D19" s="1" t="s">
        <v>121</v>
      </c>
      <c r="E19" s="1" t="s">
        <v>107</v>
      </c>
      <c r="F19" s="1" t="s">
        <v>107</v>
      </c>
      <c r="G19" s="13">
        <f t="shared" si="2"/>
        <v>14801</v>
      </c>
      <c r="H19" s="13">
        <f t="shared" si="2"/>
        <v>14801</v>
      </c>
      <c r="I19" s="11">
        <f t="shared" si="1"/>
        <v>100</v>
      </c>
      <c r="J19" s="5"/>
    </row>
    <row r="20" spans="1:10" ht="38.25" x14ac:dyDescent="0.2">
      <c r="A20" s="12" t="s">
        <v>112</v>
      </c>
      <c r="B20" s="1" t="s">
        <v>106</v>
      </c>
      <c r="C20" s="1" t="s">
        <v>121</v>
      </c>
      <c r="D20" s="1" t="s">
        <v>121</v>
      </c>
      <c r="E20" s="1" t="s">
        <v>113</v>
      </c>
      <c r="F20" s="1" t="s">
        <v>107</v>
      </c>
      <c r="G20" s="13">
        <f t="shared" si="2"/>
        <v>14801</v>
      </c>
      <c r="H20" s="13">
        <f t="shared" si="2"/>
        <v>14801</v>
      </c>
      <c r="I20" s="11">
        <f t="shared" si="1"/>
        <v>100</v>
      </c>
      <c r="J20" s="5"/>
    </row>
    <row r="21" spans="1:10" ht="25.5" x14ac:dyDescent="0.2">
      <c r="A21" s="12" t="s">
        <v>123</v>
      </c>
      <c r="B21" s="1" t="s">
        <v>106</v>
      </c>
      <c r="C21" s="1" t="s">
        <v>121</v>
      </c>
      <c r="D21" s="1" t="s">
        <v>121</v>
      </c>
      <c r="E21" s="1" t="s">
        <v>124</v>
      </c>
      <c r="F21" s="1" t="s">
        <v>107</v>
      </c>
      <c r="G21" s="13">
        <f t="shared" si="2"/>
        <v>14801</v>
      </c>
      <c r="H21" s="13">
        <f t="shared" si="2"/>
        <v>14801</v>
      </c>
      <c r="I21" s="11">
        <f t="shared" si="1"/>
        <v>100</v>
      </c>
      <c r="J21" s="5"/>
    </row>
    <row r="22" spans="1:10" ht="38.25" x14ac:dyDescent="0.2">
      <c r="A22" s="12" t="s">
        <v>125</v>
      </c>
      <c r="B22" s="1" t="s">
        <v>106</v>
      </c>
      <c r="C22" s="1" t="s">
        <v>121</v>
      </c>
      <c r="D22" s="1" t="s">
        <v>121</v>
      </c>
      <c r="E22" s="1" t="s">
        <v>126</v>
      </c>
      <c r="F22" s="1" t="s">
        <v>107</v>
      </c>
      <c r="G22" s="13">
        <f>G23+G24</f>
        <v>14801</v>
      </c>
      <c r="H22" s="13">
        <f>H23+H24</f>
        <v>14801</v>
      </c>
      <c r="I22" s="11">
        <f t="shared" si="1"/>
        <v>100</v>
      </c>
      <c r="J22" s="5"/>
    </row>
    <row r="23" spans="1:10" ht="63.75" x14ac:dyDescent="0.2">
      <c r="A23" s="12" t="s">
        <v>127</v>
      </c>
      <c r="B23" s="1" t="s">
        <v>106</v>
      </c>
      <c r="C23" s="1" t="s">
        <v>121</v>
      </c>
      <c r="D23" s="1" t="s">
        <v>121</v>
      </c>
      <c r="E23" s="1" t="s">
        <v>126</v>
      </c>
      <c r="F23" s="1" t="s">
        <v>128</v>
      </c>
      <c r="G23" s="13">
        <v>14779</v>
      </c>
      <c r="H23" s="10">
        <v>14779</v>
      </c>
      <c r="I23" s="11">
        <f t="shared" si="1"/>
        <v>100</v>
      </c>
      <c r="J23" s="5"/>
    </row>
    <row r="24" spans="1:10" ht="25.5" x14ac:dyDescent="0.2">
      <c r="A24" s="12" t="s">
        <v>118</v>
      </c>
      <c r="B24" s="1" t="s">
        <v>106</v>
      </c>
      <c r="C24" s="1" t="s">
        <v>121</v>
      </c>
      <c r="D24" s="1" t="s">
        <v>121</v>
      </c>
      <c r="E24" s="1" t="s">
        <v>126</v>
      </c>
      <c r="F24" s="1">
        <v>200</v>
      </c>
      <c r="G24" s="13">
        <v>22</v>
      </c>
      <c r="H24" s="11">
        <v>22</v>
      </c>
      <c r="I24" s="11">
        <f t="shared" si="1"/>
        <v>100</v>
      </c>
      <c r="J24" s="5"/>
    </row>
    <row r="25" spans="1:10" x14ac:dyDescent="0.2">
      <c r="A25" s="12" t="s">
        <v>131</v>
      </c>
      <c r="B25" s="1" t="s">
        <v>106</v>
      </c>
      <c r="C25" s="1" t="s">
        <v>132</v>
      </c>
      <c r="D25" s="1" t="s">
        <v>107</v>
      </c>
      <c r="E25" s="1" t="s">
        <v>107</v>
      </c>
      <c r="F25" s="1" t="s">
        <v>107</v>
      </c>
      <c r="G25" s="13">
        <f t="shared" ref="G25:G30" si="3">G26</f>
        <v>17786</v>
      </c>
      <c r="H25" s="13">
        <f t="shared" ref="H25:H30" si="4">H26</f>
        <v>17402.7</v>
      </c>
      <c r="I25" s="11">
        <f t="shared" si="1"/>
        <v>97.844934217924219</v>
      </c>
      <c r="J25" s="5"/>
    </row>
    <row r="26" spans="1:10" x14ac:dyDescent="0.2">
      <c r="A26" s="12" t="s">
        <v>133</v>
      </c>
      <c r="B26" s="1" t="s">
        <v>106</v>
      </c>
      <c r="C26" s="1" t="s">
        <v>132</v>
      </c>
      <c r="D26" s="1" t="s">
        <v>134</v>
      </c>
      <c r="E26" s="1" t="s">
        <v>107</v>
      </c>
      <c r="F26" s="1" t="s">
        <v>107</v>
      </c>
      <c r="G26" s="13">
        <f t="shared" si="3"/>
        <v>17786</v>
      </c>
      <c r="H26" s="13">
        <f t="shared" si="4"/>
        <v>17402.7</v>
      </c>
      <c r="I26" s="11">
        <f t="shared" si="1"/>
        <v>97.844934217924219</v>
      </c>
      <c r="J26" s="5"/>
    </row>
    <row r="27" spans="1:10" ht="38.25" x14ac:dyDescent="0.2">
      <c r="A27" s="12" t="s">
        <v>112</v>
      </c>
      <c r="B27" s="1" t="s">
        <v>106</v>
      </c>
      <c r="C27" s="1" t="s">
        <v>132</v>
      </c>
      <c r="D27" s="1" t="s">
        <v>134</v>
      </c>
      <c r="E27" s="1" t="s">
        <v>113</v>
      </c>
      <c r="F27" s="1" t="s">
        <v>107</v>
      </c>
      <c r="G27" s="13">
        <f t="shared" si="3"/>
        <v>17786</v>
      </c>
      <c r="H27" s="13">
        <f t="shared" si="4"/>
        <v>17402.7</v>
      </c>
      <c r="I27" s="11">
        <f t="shared" si="1"/>
        <v>97.844934217924219</v>
      </c>
      <c r="J27" s="5"/>
    </row>
    <row r="28" spans="1:10" ht="38.25" x14ac:dyDescent="0.2">
      <c r="A28" s="12" t="s">
        <v>135</v>
      </c>
      <c r="B28" s="1" t="s">
        <v>106</v>
      </c>
      <c r="C28" s="1" t="s">
        <v>132</v>
      </c>
      <c r="D28" s="1" t="s">
        <v>134</v>
      </c>
      <c r="E28" s="1" t="s">
        <v>136</v>
      </c>
      <c r="F28" s="1" t="s">
        <v>107</v>
      </c>
      <c r="G28" s="13">
        <f t="shared" si="3"/>
        <v>17786</v>
      </c>
      <c r="H28" s="13">
        <f t="shared" si="4"/>
        <v>17402.7</v>
      </c>
      <c r="I28" s="11">
        <f t="shared" si="1"/>
        <v>97.844934217924219</v>
      </c>
      <c r="J28" s="5"/>
    </row>
    <row r="29" spans="1:10" ht="38.25" x14ac:dyDescent="0.2">
      <c r="A29" s="12" t="s">
        <v>137</v>
      </c>
      <c r="B29" s="1" t="s">
        <v>106</v>
      </c>
      <c r="C29" s="1" t="s">
        <v>132</v>
      </c>
      <c r="D29" s="1" t="s">
        <v>134</v>
      </c>
      <c r="E29" s="1" t="s">
        <v>138</v>
      </c>
      <c r="F29" s="1" t="s">
        <v>107</v>
      </c>
      <c r="G29" s="13">
        <f t="shared" si="3"/>
        <v>17786</v>
      </c>
      <c r="H29" s="13">
        <f t="shared" si="4"/>
        <v>17402.7</v>
      </c>
      <c r="I29" s="11">
        <f t="shared" si="1"/>
        <v>97.844934217924219</v>
      </c>
      <c r="J29" s="5"/>
    </row>
    <row r="30" spans="1:10" ht="25.5" x14ac:dyDescent="0.2">
      <c r="A30" s="12" t="s">
        <v>139</v>
      </c>
      <c r="B30" s="1" t="s">
        <v>106</v>
      </c>
      <c r="C30" s="1" t="s">
        <v>132</v>
      </c>
      <c r="D30" s="1" t="s">
        <v>134</v>
      </c>
      <c r="E30" s="1" t="s">
        <v>138</v>
      </c>
      <c r="F30" s="1" t="s">
        <v>140</v>
      </c>
      <c r="G30" s="13">
        <f t="shared" si="3"/>
        <v>17786</v>
      </c>
      <c r="H30" s="13">
        <f t="shared" si="4"/>
        <v>17402.7</v>
      </c>
      <c r="I30" s="11">
        <f t="shared" si="1"/>
        <v>97.844934217924219</v>
      </c>
      <c r="J30" s="5"/>
    </row>
    <row r="31" spans="1:10" x14ac:dyDescent="0.2">
      <c r="A31" s="12" t="s">
        <v>141</v>
      </c>
      <c r="B31" s="1" t="s">
        <v>106</v>
      </c>
      <c r="C31" s="1" t="s">
        <v>132</v>
      </c>
      <c r="D31" s="1" t="s">
        <v>134</v>
      </c>
      <c r="E31" s="1" t="s">
        <v>138</v>
      </c>
      <c r="F31" s="1" t="s">
        <v>142</v>
      </c>
      <c r="G31" s="13">
        <v>17786</v>
      </c>
      <c r="H31" s="10">
        <v>17402.7</v>
      </c>
      <c r="I31" s="11">
        <f t="shared" si="1"/>
        <v>97.844934217924219</v>
      </c>
      <c r="J31" s="5"/>
    </row>
    <row r="32" spans="1:10" x14ac:dyDescent="0.2">
      <c r="A32" s="12" t="s">
        <v>143</v>
      </c>
      <c r="B32" s="1" t="s">
        <v>106</v>
      </c>
      <c r="C32" s="1" t="s">
        <v>144</v>
      </c>
      <c r="D32" s="1" t="s">
        <v>107</v>
      </c>
      <c r="E32" s="1" t="s">
        <v>107</v>
      </c>
      <c r="F32" s="1" t="s">
        <v>107</v>
      </c>
      <c r="G32" s="13">
        <f>G33+G56</f>
        <v>67419.099999999991</v>
      </c>
      <c r="H32" s="13">
        <f>H33+H56</f>
        <v>65681.3</v>
      </c>
      <c r="I32" s="11">
        <f t="shared" si="1"/>
        <v>97.422392170764681</v>
      </c>
      <c r="J32" s="5"/>
    </row>
    <row r="33" spans="1:10" x14ac:dyDescent="0.2">
      <c r="A33" s="12" t="s">
        <v>145</v>
      </c>
      <c r="B33" s="1" t="s">
        <v>106</v>
      </c>
      <c r="C33" s="1" t="s">
        <v>144</v>
      </c>
      <c r="D33" s="1" t="s">
        <v>146</v>
      </c>
      <c r="E33" s="1" t="s">
        <v>107</v>
      </c>
      <c r="F33" s="1" t="s">
        <v>107</v>
      </c>
      <c r="G33" s="13">
        <f>G34</f>
        <v>65875.199999999997</v>
      </c>
      <c r="H33" s="13">
        <f>H34</f>
        <v>64143.5</v>
      </c>
      <c r="I33" s="11">
        <f t="shared" si="1"/>
        <v>97.371241377635286</v>
      </c>
      <c r="J33" s="5"/>
    </row>
    <row r="34" spans="1:10" ht="38.25" x14ac:dyDescent="0.2">
      <c r="A34" s="12" t="s">
        <v>112</v>
      </c>
      <c r="B34" s="1" t="s">
        <v>106</v>
      </c>
      <c r="C34" s="1" t="s">
        <v>144</v>
      </c>
      <c r="D34" s="1" t="s">
        <v>146</v>
      </c>
      <c r="E34" s="1" t="s">
        <v>113</v>
      </c>
      <c r="F34" s="1" t="s">
        <v>107</v>
      </c>
      <c r="G34" s="13">
        <f>G35+G42+G52</f>
        <v>65875.199999999997</v>
      </c>
      <c r="H34" s="13">
        <f>H35+H42+H52</f>
        <v>64143.5</v>
      </c>
      <c r="I34" s="11">
        <f t="shared" si="1"/>
        <v>97.371241377635286</v>
      </c>
      <c r="J34" s="5"/>
    </row>
    <row r="35" spans="1:10" ht="25.5" x14ac:dyDescent="0.2">
      <c r="A35" s="12" t="s">
        <v>147</v>
      </c>
      <c r="B35" s="1" t="s">
        <v>106</v>
      </c>
      <c r="C35" s="1" t="s">
        <v>144</v>
      </c>
      <c r="D35" s="1" t="s">
        <v>146</v>
      </c>
      <c r="E35" s="1" t="s">
        <v>148</v>
      </c>
      <c r="F35" s="1" t="s">
        <v>107</v>
      </c>
      <c r="G35" s="13">
        <f>G36+G40</f>
        <v>7542.5</v>
      </c>
      <c r="H35" s="13">
        <f>H36+H40</f>
        <v>7542.5</v>
      </c>
      <c r="I35" s="11">
        <f t="shared" si="1"/>
        <v>100</v>
      </c>
      <c r="J35" s="5"/>
    </row>
    <row r="36" spans="1:10" ht="38.25" x14ac:dyDescent="0.2">
      <c r="A36" s="12" t="s">
        <v>149</v>
      </c>
      <c r="B36" s="1" t="s">
        <v>106</v>
      </c>
      <c r="C36" s="1" t="s">
        <v>144</v>
      </c>
      <c r="D36" s="1" t="s">
        <v>146</v>
      </c>
      <c r="E36" s="1" t="s">
        <v>150</v>
      </c>
      <c r="F36" s="1" t="s">
        <v>107</v>
      </c>
      <c r="G36" s="13">
        <f>G37</f>
        <v>655.6</v>
      </c>
      <c r="H36" s="13">
        <f>H37</f>
        <v>655.6</v>
      </c>
      <c r="I36" s="11">
        <f t="shared" si="1"/>
        <v>100</v>
      </c>
      <c r="J36" s="5"/>
    </row>
    <row r="37" spans="1:10" ht="25.5" x14ac:dyDescent="0.2">
      <c r="A37" s="12" t="s">
        <v>139</v>
      </c>
      <c r="B37" s="1" t="s">
        <v>106</v>
      </c>
      <c r="C37" s="1" t="s">
        <v>144</v>
      </c>
      <c r="D37" s="1" t="s">
        <v>146</v>
      </c>
      <c r="E37" s="1" t="s">
        <v>150</v>
      </c>
      <c r="F37" s="1">
        <v>600</v>
      </c>
      <c r="G37" s="13">
        <f>G38</f>
        <v>655.6</v>
      </c>
      <c r="H37" s="13">
        <f>H38</f>
        <v>655.6</v>
      </c>
      <c r="I37" s="11">
        <f t="shared" si="1"/>
        <v>100</v>
      </c>
      <c r="J37" s="5"/>
    </row>
    <row r="38" spans="1:10" x14ac:dyDescent="0.2">
      <c r="A38" s="12" t="s">
        <v>141</v>
      </c>
      <c r="B38" s="1" t="s">
        <v>106</v>
      </c>
      <c r="C38" s="1" t="s">
        <v>144</v>
      </c>
      <c r="D38" s="1" t="s">
        <v>146</v>
      </c>
      <c r="E38" s="1" t="s">
        <v>150</v>
      </c>
      <c r="F38" s="1">
        <v>610</v>
      </c>
      <c r="G38" s="13">
        <v>655.6</v>
      </c>
      <c r="H38" s="10">
        <v>655.6</v>
      </c>
      <c r="I38" s="11">
        <f t="shared" si="1"/>
        <v>100</v>
      </c>
      <c r="J38" s="5"/>
    </row>
    <row r="39" spans="1:10" x14ac:dyDescent="0.2">
      <c r="A39" s="12" t="s">
        <v>0</v>
      </c>
      <c r="B39" s="1" t="s">
        <v>106</v>
      </c>
      <c r="C39" s="1" t="s">
        <v>144</v>
      </c>
      <c r="D39" s="1" t="s">
        <v>146</v>
      </c>
      <c r="E39" s="1" t="s">
        <v>1</v>
      </c>
      <c r="F39" s="1"/>
      <c r="G39" s="13">
        <f>G40</f>
        <v>6886.9</v>
      </c>
      <c r="H39" s="13">
        <f>H40</f>
        <v>6886.9</v>
      </c>
      <c r="I39" s="11">
        <f t="shared" si="1"/>
        <v>100</v>
      </c>
      <c r="J39" s="5"/>
    </row>
    <row r="40" spans="1:10" ht="25.5" x14ac:dyDescent="0.2">
      <c r="A40" s="12" t="s">
        <v>139</v>
      </c>
      <c r="B40" s="1" t="s">
        <v>106</v>
      </c>
      <c r="C40" s="1" t="s">
        <v>144</v>
      </c>
      <c r="D40" s="1" t="s">
        <v>146</v>
      </c>
      <c r="E40" s="1" t="s">
        <v>1</v>
      </c>
      <c r="F40" s="1">
        <v>600</v>
      </c>
      <c r="G40" s="13">
        <f>G41</f>
        <v>6886.9</v>
      </c>
      <c r="H40" s="13">
        <f>H41</f>
        <v>6886.9</v>
      </c>
      <c r="I40" s="11">
        <f t="shared" si="1"/>
        <v>100</v>
      </c>
      <c r="J40" s="5"/>
    </row>
    <row r="41" spans="1:10" x14ac:dyDescent="0.2">
      <c r="A41" s="12" t="s">
        <v>141</v>
      </c>
      <c r="B41" s="1" t="s">
        <v>106</v>
      </c>
      <c r="C41" s="1" t="s">
        <v>144</v>
      </c>
      <c r="D41" s="1" t="s">
        <v>146</v>
      </c>
      <c r="E41" s="1" t="s">
        <v>1</v>
      </c>
      <c r="F41" s="1">
        <v>610</v>
      </c>
      <c r="G41" s="13">
        <v>6886.9</v>
      </c>
      <c r="H41" s="10">
        <v>6886.9</v>
      </c>
      <c r="I41" s="11">
        <f t="shared" si="1"/>
        <v>100</v>
      </c>
      <c r="J41" s="5"/>
    </row>
    <row r="42" spans="1:10" ht="38.25" x14ac:dyDescent="0.2">
      <c r="A42" s="12" t="s">
        <v>135</v>
      </c>
      <c r="B42" s="1" t="s">
        <v>106</v>
      </c>
      <c r="C42" s="1" t="s">
        <v>144</v>
      </c>
      <c r="D42" s="1" t="s">
        <v>146</v>
      </c>
      <c r="E42" s="1" t="s">
        <v>136</v>
      </c>
      <c r="F42" s="1" t="s">
        <v>107</v>
      </c>
      <c r="G42" s="13">
        <f>G46+G49+G43</f>
        <v>58277.7</v>
      </c>
      <c r="H42" s="13">
        <f>H46+H49+H43</f>
        <v>56546</v>
      </c>
      <c r="I42" s="11">
        <f t="shared" si="1"/>
        <v>97.028537502337954</v>
      </c>
      <c r="J42" s="5"/>
    </row>
    <row r="43" spans="1:10" ht="38.25" x14ac:dyDescent="0.2">
      <c r="A43" s="12" t="s">
        <v>163</v>
      </c>
      <c r="B43" s="1" t="s">
        <v>106</v>
      </c>
      <c r="C43" s="1" t="s">
        <v>144</v>
      </c>
      <c r="D43" s="1" t="s">
        <v>146</v>
      </c>
      <c r="E43" s="1" t="s">
        <v>2</v>
      </c>
      <c r="F43" s="1"/>
      <c r="G43" s="13">
        <f>G44</f>
        <v>719</v>
      </c>
      <c r="H43" s="13">
        <f>H44</f>
        <v>674.4</v>
      </c>
      <c r="I43" s="11">
        <f t="shared" si="1"/>
        <v>93.796940194714878</v>
      </c>
      <c r="J43" s="5"/>
    </row>
    <row r="44" spans="1:10" ht="25.5" x14ac:dyDescent="0.2">
      <c r="A44" s="12" t="s">
        <v>139</v>
      </c>
      <c r="B44" s="1" t="s">
        <v>106</v>
      </c>
      <c r="C44" s="1" t="s">
        <v>144</v>
      </c>
      <c r="D44" s="1" t="s">
        <v>146</v>
      </c>
      <c r="E44" s="1" t="s">
        <v>2</v>
      </c>
      <c r="F44" s="1">
        <v>600</v>
      </c>
      <c r="G44" s="13">
        <f>G45</f>
        <v>719</v>
      </c>
      <c r="H44" s="13">
        <f>H45</f>
        <v>674.4</v>
      </c>
      <c r="I44" s="11">
        <f t="shared" si="1"/>
        <v>93.796940194714878</v>
      </c>
      <c r="J44" s="5"/>
    </row>
    <row r="45" spans="1:10" x14ac:dyDescent="0.2">
      <c r="A45" s="12" t="s">
        <v>141</v>
      </c>
      <c r="B45" s="1" t="s">
        <v>106</v>
      </c>
      <c r="C45" s="1" t="s">
        <v>144</v>
      </c>
      <c r="D45" s="1" t="s">
        <v>146</v>
      </c>
      <c r="E45" s="1" t="s">
        <v>2</v>
      </c>
      <c r="F45" s="1">
        <v>610</v>
      </c>
      <c r="G45" s="13">
        <v>719</v>
      </c>
      <c r="H45" s="20">
        <v>674.4</v>
      </c>
      <c r="I45" s="11">
        <f t="shared" si="1"/>
        <v>93.796940194714878</v>
      </c>
      <c r="J45" s="5"/>
    </row>
    <row r="46" spans="1:10" ht="25.5" x14ac:dyDescent="0.2">
      <c r="A46" s="12" t="s">
        <v>151</v>
      </c>
      <c r="B46" s="1" t="s">
        <v>106</v>
      </c>
      <c r="C46" s="1" t="s">
        <v>144</v>
      </c>
      <c r="D46" s="1" t="s">
        <v>146</v>
      </c>
      <c r="E46" s="1" t="s">
        <v>152</v>
      </c>
      <c r="F46" s="1" t="s">
        <v>107</v>
      </c>
      <c r="G46" s="13">
        <f>G47</f>
        <v>2933</v>
      </c>
      <c r="H46" s="13">
        <f>H47</f>
        <v>2855.4</v>
      </c>
      <c r="I46" s="11">
        <f t="shared" si="1"/>
        <v>97.354244800545516</v>
      </c>
      <c r="J46" s="5"/>
    </row>
    <row r="47" spans="1:10" ht="25.5" x14ac:dyDescent="0.2">
      <c r="A47" s="12" t="s">
        <v>139</v>
      </c>
      <c r="B47" s="1" t="s">
        <v>106</v>
      </c>
      <c r="C47" s="1" t="s">
        <v>144</v>
      </c>
      <c r="D47" s="1" t="s">
        <v>146</v>
      </c>
      <c r="E47" s="1" t="s">
        <v>152</v>
      </c>
      <c r="F47" s="1" t="s">
        <v>140</v>
      </c>
      <c r="G47" s="13">
        <f>G48</f>
        <v>2933</v>
      </c>
      <c r="H47" s="10">
        <f>H48</f>
        <v>2855.4</v>
      </c>
      <c r="I47" s="11">
        <f t="shared" si="1"/>
        <v>97.354244800545516</v>
      </c>
      <c r="J47" s="5"/>
    </row>
    <row r="48" spans="1:10" x14ac:dyDescent="0.2">
      <c r="A48" s="12" t="s">
        <v>141</v>
      </c>
      <c r="B48" s="1" t="s">
        <v>106</v>
      </c>
      <c r="C48" s="1" t="s">
        <v>144</v>
      </c>
      <c r="D48" s="1" t="s">
        <v>146</v>
      </c>
      <c r="E48" s="1" t="s">
        <v>152</v>
      </c>
      <c r="F48" s="1" t="s">
        <v>142</v>
      </c>
      <c r="G48" s="13">
        <v>2933</v>
      </c>
      <c r="H48" s="10">
        <v>2855.4</v>
      </c>
      <c r="I48" s="11">
        <f t="shared" si="1"/>
        <v>97.354244800545516</v>
      </c>
      <c r="J48" s="5"/>
    </row>
    <row r="49" spans="1:10" ht="25.5" x14ac:dyDescent="0.2">
      <c r="A49" s="12" t="s">
        <v>153</v>
      </c>
      <c r="B49" s="1" t="s">
        <v>106</v>
      </c>
      <c r="C49" s="1" t="s">
        <v>144</v>
      </c>
      <c r="D49" s="1" t="s">
        <v>146</v>
      </c>
      <c r="E49" s="1" t="s">
        <v>154</v>
      </c>
      <c r="F49" s="1" t="s">
        <v>107</v>
      </c>
      <c r="G49" s="13">
        <f>G50</f>
        <v>54625.7</v>
      </c>
      <c r="H49" s="13">
        <f>H50</f>
        <v>53016.2</v>
      </c>
      <c r="I49" s="11">
        <f t="shared" si="1"/>
        <v>97.053584668022566</v>
      </c>
      <c r="J49" s="5"/>
    </row>
    <row r="50" spans="1:10" ht="25.5" x14ac:dyDescent="0.2">
      <c r="A50" s="12" t="s">
        <v>139</v>
      </c>
      <c r="B50" s="1" t="s">
        <v>106</v>
      </c>
      <c r="C50" s="1" t="s">
        <v>144</v>
      </c>
      <c r="D50" s="1" t="s">
        <v>146</v>
      </c>
      <c r="E50" s="1" t="s">
        <v>154</v>
      </c>
      <c r="F50" s="1" t="s">
        <v>140</v>
      </c>
      <c r="G50" s="13">
        <f>G51</f>
        <v>54625.7</v>
      </c>
      <c r="H50" s="10">
        <f>H51</f>
        <v>53016.2</v>
      </c>
      <c r="I50" s="11">
        <f t="shared" si="1"/>
        <v>97.053584668022566</v>
      </c>
      <c r="J50" s="5"/>
    </row>
    <row r="51" spans="1:10" x14ac:dyDescent="0.2">
      <c r="A51" s="12" t="s">
        <v>141</v>
      </c>
      <c r="B51" s="1" t="s">
        <v>106</v>
      </c>
      <c r="C51" s="1" t="s">
        <v>144</v>
      </c>
      <c r="D51" s="1" t="s">
        <v>146</v>
      </c>
      <c r="E51" s="1" t="s">
        <v>154</v>
      </c>
      <c r="F51" s="1" t="s">
        <v>142</v>
      </c>
      <c r="G51" s="13">
        <v>54625.7</v>
      </c>
      <c r="H51" s="10">
        <v>53016.2</v>
      </c>
      <c r="I51" s="11">
        <f t="shared" si="1"/>
        <v>97.053584668022566</v>
      </c>
      <c r="J51" s="5"/>
    </row>
    <row r="52" spans="1:10" ht="38.25" x14ac:dyDescent="0.2">
      <c r="A52" s="12" t="s">
        <v>155</v>
      </c>
      <c r="B52" s="1" t="s">
        <v>106</v>
      </c>
      <c r="C52" s="1" t="s">
        <v>144</v>
      </c>
      <c r="D52" s="1" t="s">
        <v>146</v>
      </c>
      <c r="E52" s="1" t="s">
        <v>156</v>
      </c>
      <c r="F52" s="1" t="s">
        <v>107</v>
      </c>
      <c r="G52" s="13">
        <f t="shared" ref="G52:H54" si="5">G53</f>
        <v>55</v>
      </c>
      <c r="H52" s="13">
        <f t="shared" si="5"/>
        <v>55</v>
      </c>
      <c r="I52" s="11">
        <f t="shared" si="1"/>
        <v>100</v>
      </c>
      <c r="J52" s="5"/>
    </row>
    <row r="53" spans="1:10" x14ac:dyDescent="0.2">
      <c r="A53" s="12" t="s">
        <v>157</v>
      </c>
      <c r="B53" s="1" t="s">
        <v>106</v>
      </c>
      <c r="C53" s="1" t="s">
        <v>144</v>
      </c>
      <c r="D53" s="1" t="s">
        <v>146</v>
      </c>
      <c r="E53" s="1" t="s">
        <v>158</v>
      </c>
      <c r="F53" s="1" t="s">
        <v>107</v>
      </c>
      <c r="G53" s="13">
        <f t="shared" si="5"/>
        <v>55</v>
      </c>
      <c r="H53" s="13">
        <f t="shared" si="5"/>
        <v>55</v>
      </c>
      <c r="I53" s="11">
        <f t="shared" si="1"/>
        <v>100</v>
      </c>
      <c r="J53" s="5"/>
    </row>
    <row r="54" spans="1:10" ht="25.5" x14ac:dyDescent="0.2">
      <c r="A54" s="12" t="s">
        <v>139</v>
      </c>
      <c r="B54" s="1" t="s">
        <v>106</v>
      </c>
      <c r="C54" s="1" t="s">
        <v>144</v>
      </c>
      <c r="D54" s="1" t="s">
        <v>146</v>
      </c>
      <c r="E54" s="1" t="s">
        <v>158</v>
      </c>
      <c r="F54" s="1">
        <v>600</v>
      </c>
      <c r="G54" s="13">
        <f t="shared" si="5"/>
        <v>55</v>
      </c>
      <c r="H54" s="13">
        <f t="shared" si="5"/>
        <v>55</v>
      </c>
      <c r="I54" s="11">
        <f t="shared" si="1"/>
        <v>100</v>
      </c>
      <c r="J54" s="5"/>
    </row>
    <row r="55" spans="1:10" x14ac:dyDescent="0.2">
      <c r="A55" s="12" t="s">
        <v>141</v>
      </c>
      <c r="B55" s="1" t="s">
        <v>106</v>
      </c>
      <c r="C55" s="1" t="s">
        <v>144</v>
      </c>
      <c r="D55" s="1" t="s">
        <v>146</v>
      </c>
      <c r="E55" s="1" t="s">
        <v>158</v>
      </c>
      <c r="F55" s="1">
        <v>610</v>
      </c>
      <c r="G55" s="13">
        <v>55</v>
      </c>
      <c r="H55" s="21">
        <v>55</v>
      </c>
      <c r="I55" s="11">
        <f t="shared" si="1"/>
        <v>100</v>
      </c>
      <c r="J55" s="5"/>
    </row>
    <row r="56" spans="1:10" x14ac:dyDescent="0.2">
      <c r="A56" s="12" t="s">
        <v>166</v>
      </c>
      <c r="B56" s="1" t="s">
        <v>106</v>
      </c>
      <c r="C56" s="1" t="s">
        <v>144</v>
      </c>
      <c r="D56" s="1" t="s">
        <v>109</v>
      </c>
      <c r="E56" s="1" t="s">
        <v>107</v>
      </c>
      <c r="F56" s="1" t="s">
        <v>107</v>
      </c>
      <c r="G56" s="13">
        <f>G57+G62</f>
        <v>1543.8999999999999</v>
      </c>
      <c r="H56" s="13">
        <f>H57+H62</f>
        <v>1537.8</v>
      </c>
      <c r="I56" s="11">
        <f t="shared" si="1"/>
        <v>99.60489669020015</v>
      </c>
      <c r="J56" s="5"/>
    </row>
    <row r="57" spans="1:10" ht="38.25" x14ac:dyDescent="0.2">
      <c r="A57" s="12" t="s">
        <v>112</v>
      </c>
      <c r="B57" s="1" t="s">
        <v>106</v>
      </c>
      <c r="C57" s="1" t="s">
        <v>144</v>
      </c>
      <c r="D57" s="1" t="s">
        <v>109</v>
      </c>
      <c r="E57" s="1" t="s">
        <v>113</v>
      </c>
      <c r="F57" s="1" t="s">
        <v>107</v>
      </c>
      <c r="G57" s="13">
        <f>G58</f>
        <v>1540.6</v>
      </c>
      <c r="H57" s="13">
        <f>H58</f>
        <v>1537.8</v>
      </c>
      <c r="I57" s="11">
        <f t="shared" si="1"/>
        <v>99.818252628845912</v>
      </c>
      <c r="J57" s="5"/>
    </row>
    <row r="58" spans="1:10" ht="25.5" x14ac:dyDescent="0.2">
      <c r="A58" s="12" t="s">
        <v>123</v>
      </c>
      <c r="B58" s="1" t="s">
        <v>106</v>
      </c>
      <c r="C58" s="1" t="s">
        <v>144</v>
      </c>
      <c r="D58" s="1" t="s">
        <v>109</v>
      </c>
      <c r="E58" s="1" t="s">
        <v>124</v>
      </c>
      <c r="F58" s="1" t="s">
        <v>107</v>
      </c>
      <c r="G58" s="13">
        <f>G59</f>
        <v>1540.6</v>
      </c>
      <c r="H58" s="13">
        <f>H59</f>
        <v>1537.8</v>
      </c>
      <c r="I58" s="11">
        <f t="shared" si="1"/>
        <v>99.818252628845912</v>
      </c>
      <c r="J58" s="5"/>
    </row>
    <row r="59" spans="1:10" ht="38.25" x14ac:dyDescent="0.2">
      <c r="A59" s="12" t="s">
        <v>167</v>
      </c>
      <c r="B59" s="1" t="s">
        <v>106</v>
      </c>
      <c r="C59" s="1" t="s">
        <v>144</v>
      </c>
      <c r="D59" s="1" t="s">
        <v>109</v>
      </c>
      <c r="E59" s="1" t="s">
        <v>168</v>
      </c>
      <c r="F59" s="1" t="s">
        <v>107</v>
      </c>
      <c r="G59" s="13">
        <f>G60+G61</f>
        <v>1540.6</v>
      </c>
      <c r="H59" s="13">
        <f>H60+H61</f>
        <v>1537.8</v>
      </c>
      <c r="I59" s="11">
        <f t="shared" si="1"/>
        <v>99.818252628845912</v>
      </c>
      <c r="J59" s="5"/>
    </row>
    <row r="60" spans="1:10" ht="63.75" x14ac:dyDescent="0.2">
      <c r="A60" s="12" t="s">
        <v>127</v>
      </c>
      <c r="B60" s="1" t="s">
        <v>106</v>
      </c>
      <c r="C60" s="1" t="s">
        <v>144</v>
      </c>
      <c r="D60" s="1" t="s">
        <v>109</v>
      </c>
      <c r="E60" s="1" t="s">
        <v>168</v>
      </c>
      <c r="F60" s="1" t="s">
        <v>128</v>
      </c>
      <c r="G60" s="13">
        <v>1395.8</v>
      </c>
      <c r="H60" s="10">
        <v>1395.8</v>
      </c>
      <c r="I60" s="11">
        <f t="shared" si="1"/>
        <v>100</v>
      </c>
      <c r="J60" s="5"/>
    </row>
    <row r="61" spans="1:10" ht="25.5" x14ac:dyDescent="0.2">
      <c r="A61" s="12" t="s">
        <v>118</v>
      </c>
      <c r="B61" s="1" t="s">
        <v>106</v>
      </c>
      <c r="C61" s="1" t="s">
        <v>144</v>
      </c>
      <c r="D61" s="1" t="s">
        <v>109</v>
      </c>
      <c r="E61" s="1" t="s">
        <v>168</v>
      </c>
      <c r="F61" s="1" t="s">
        <v>119</v>
      </c>
      <c r="G61" s="13">
        <v>144.80000000000001</v>
      </c>
      <c r="H61" s="11">
        <v>142</v>
      </c>
      <c r="I61" s="11">
        <f t="shared" si="1"/>
        <v>98.06629834254143</v>
      </c>
      <c r="J61" s="5"/>
    </row>
    <row r="62" spans="1:10" ht="51" x14ac:dyDescent="0.2">
      <c r="A62" s="12" t="s">
        <v>169</v>
      </c>
      <c r="B62" s="1" t="s">
        <v>106</v>
      </c>
      <c r="C62" s="1" t="s">
        <v>144</v>
      </c>
      <c r="D62" s="1" t="s">
        <v>109</v>
      </c>
      <c r="E62" s="1" t="s">
        <v>170</v>
      </c>
      <c r="F62" s="1" t="s">
        <v>107</v>
      </c>
      <c r="G62" s="13">
        <f t="shared" ref="G62:H64" si="6">G63</f>
        <v>3.3</v>
      </c>
      <c r="H62" s="13">
        <f t="shared" si="6"/>
        <v>0</v>
      </c>
      <c r="I62" s="11">
        <f t="shared" si="1"/>
        <v>0</v>
      </c>
      <c r="J62" s="5"/>
    </row>
    <row r="63" spans="1:10" ht="63.75" x14ac:dyDescent="0.2">
      <c r="A63" s="12" t="s">
        <v>171</v>
      </c>
      <c r="B63" s="1" t="s">
        <v>106</v>
      </c>
      <c r="C63" s="1" t="s">
        <v>144</v>
      </c>
      <c r="D63" s="1" t="s">
        <v>109</v>
      </c>
      <c r="E63" s="1" t="s">
        <v>172</v>
      </c>
      <c r="F63" s="1" t="s">
        <v>107</v>
      </c>
      <c r="G63" s="13">
        <f t="shared" si="6"/>
        <v>3.3</v>
      </c>
      <c r="H63" s="13">
        <f t="shared" si="6"/>
        <v>0</v>
      </c>
      <c r="I63" s="11">
        <f t="shared" si="1"/>
        <v>0</v>
      </c>
      <c r="J63" s="5"/>
    </row>
    <row r="64" spans="1:10" ht="38.25" x14ac:dyDescent="0.2">
      <c r="A64" s="12" t="s">
        <v>173</v>
      </c>
      <c r="B64" s="1" t="s">
        <v>106</v>
      </c>
      <c r="C64" s="1" t="s">
        <v>144</v>
      </c>
      <c r="D64" s="1" t="s">
        <v>109</v>
      </c>
      <c r="E64" s="1" t="s">
        <v>174</v>
      </c>
      <c r="F64" s="1" t="s">
        <v>107</v>
      </c>
      <c r="G64" s="13">
        <f t="shared" si="6"/>
        <v>3.3</v>
      </c>
      <c r="H64" s="13">
        <f t="shared" si="6"/>
        <v>0</v>
      </c>
      <c r="I64" s="11">
        <f t="shared" si="1"/>
        <v>0</v>
      </c>
      <c r="J64" s="5"/>
    </row>
    <row r="65" spans="1:13" ht="25.5" x14ac:dyDescent="0.2">
      <c r="A65" s="12" t="s">
        <v>118</v>
      </c>
      <c r="B65" s="1" t="s">
        <v>106</v>
      </c>
      <c r="C65" s="1" t="s">
        <v>144</v>
      </c>
      <c r="D65" s="1" t="s">
        <v>109</v>
      </c>
      <c r="E65" s="1" t="s">
        <v>174</v>
      </c>
      <c r="F65" s="1" t="s">
        <v>119</v>
      </c>
      <c r="G65" s="13">
        <v>3.3</v>
      </c>
      <c r="H65" s="11">
        <v>0</v>
      </c>
      <c r="I65" s="11">
        <f t="shared" ref="I65:I117" si="7">H65/G65*100</f>
        <v>0</v>
      </c>
      <c r="J65" s="5"/>
    </row>
    <row r="66" spans="1:13" ht="51" x14ac:dyDescent="0.2">
      <c r="A66" s="7" t="s">
        <v>177</v>
      </c>
      <c r="B66" s="8" t="s">
        <v>178</v>
      </c>
      <c r="C66" s="8" t="s">
        <v>107</v>
      </c>
      <c r="D66" s="8" t="s">
        <v>107</v>
      </c>
      <c r="E66" s="8" t="s">
        <v>107</v>
      </c>
      <c r="F66" s="8" t="s">
        <v>107</v>
      </c>
      <c r="G66" s="9">
        <f>G67+G224+G249</f>
        <v>653500.80000000005</v>
      </c>
      <c r="H66" s="9">
        <f>H67+H224+H249</f>
        <v>639774.4</v>
      </c>
      <c r="I66" s="15">
        <f t="shared" si="7"/>
        <v>97.899558806967022</v>
      </c>
      <c r="J66" s="5"/>
    </row>
    <row r="67" spans="1:13" x14ac:dyDescent="0.2">
      <c r="A67" s="12" t="s">
        <v>131</v>
      </c>
      <c r="B67" s="1" t="s">
        <v>178</v>
      </c>
      <c r="C67" s="1" t="s">
        <v>132</v>
      </c>
      <c r="D67" s="1" t="s">
        <v>107</v>
      </c>
      <c r="E67" s="1" t="s">
        <v>107</v>
      </c>
      <c r="F67" s="1" t="s">
        <v>107</v>
      </c>
      <c r="G67" s="13">
        <f>G68+G103+G155+G179+G184</f>
        <v>598797.10000000009</v>
      </c>
      <c r="H67" s="13">
        <f>H68+H103+H155+H179+H184</f>
        <v>588022.79999999993</v>
      </c>
      <c r="I67" s="11">
        <f t="shared" si="7"/>
        <v>98.200675988577729</v>
      </c>
      <c r="J67" s="5"/>
      <c r="M67" s="30"/>
    </row>
    <row r="68" spans="1:13" x14ac:dyDescent="0.2">
      <c r="A68" s="12" t="s">
        <v>179</v>
      </c>
      <c r="B68" s="1" t="s">
        <v>178</v>
      </c>
      <c r="C68" s="1" t="s">
        <v>132</v>
      </c>
      <c r="D68" s="1" t="s">
        <v>146</v>
      </c>
      <c r="E68" s="1" t="s">
        <v>107</v>
      </c>
      <c r="F68" s="1" t="s">
        <v>107</v>
      </c>
      <c r="G68" s="13">
        <f>G69+G88</f>
        <v>171964.79999999999</v>
      </c>
      <c r="H68" s="13">
        <f>H69+H88</f>
        <v>170014.3</v>
      </c>
      <c r="I68" s="11">
        <f t="shared" si="7"/>
        <v>98.865756247790245</v>
      </c>
      <c r="J68" s="5"/>
      <c r="M68" s="30"/>
    </row>
    <row r="69" spans="1:13" ht="38.25" x14ac:dyDescent="0.2">
      <c r="A69" s="12" t="s">
        <v>180</v>
      </c>
      <c r="B69" s="1" t="s">
        <v>178</v>
      </c>
      <c r="C69" s="1" t="s">
        <v>132</v>
      </c>
      <c r="D69" s="1" t="s">
        <v>146</v>
      </c>
      <c r="E69" s="1" t="s">
        <v>181</v>
      </c>
      <c r="F69" s="1" t="s">
        <v>107</v>
      </c>
      <c r="G69" s="13">
        <f>G70+G79+G84</f>
        <v>171113.3</v>
      </c>
      <c r="H69" s="13">
        <f>H70+H79+H84</f>
        <v>169207.4</v>
      </c>
      <c r="I69" s="11">
        <f t="shared" si="7"/>
        <v>98.886176585922897</v>
      </c>
      <c r="J69" s="5"/>
      <c r="M69" s="30"/>
    </row>
    <row r="70" spans="1:13" ht="102" x14ac:dyDescent="0.2">
      <c r="A70" s="12" t="s">
        <v>182</v>
      </c>
      <c r="B70" s="1" t="s">
        <v>178</v>
      </c>
      <c r="C70" s="1" t="s">
        <v>132</v>
      </c>
      <c r="D70" s="1" t="s">
        <v>146</v>
      </c>
      <c r="E70" s="1" t="s">
        <v>183</v>
      </c>
      <c r="F70" s="1" t="s">
        <v>107</v>
      </c>
      <c r="G70" s="13">
        <f>G71+G73+G75</f>
        <v>154000</v>
      </c>
      <c r="H70" s="13">
        <f>H71+H73+H75</f>
        <v>152177.09999999998</v>
      </c>
      <c r="I70" s="11">
        <f t="shared" si="7"/>
        <v>98.816298701298692</v>
      </c>
      <c r="J70" s="5"/>
      <c r="M70" s="30"/>
    </row>
    <row r="71" spans="1:13" ht="25.5" x14ac:dyDescent="0.2">
      <c r="A71" s="12" t="s">
        <v>184</v>
      </c>
      <c r="B71" s="1" t="s">
        <v>178</v>
      </c>
      <c r="C71" s="1" t="s">
        <v>132</v>
      </c>
      <c r="D71" s="1" t="s">
        <v>146</v>
      </c>
      <c r="E71" s="1" t="s">
        <v>185</v>
      </c>
      <c r="F71" s="1" t="s">
        <v>107</v>
      </c>
      <c r="G71" s="13">
        <f>G72</f>
        <v>70192.399999999994</v>
      </c>
      <c r="H71" s="13">
        <f>H72</f>
        <v>70192.399999999994</v>
      </c>
      <c r="I71" s="11">
        <f t="shared" si="7"/>
        <v>100</v>
      </c>
      <c r="J71" s="5"/>
      <c r="M71" s="30"/>
    </row>
    <row r="72" spans="1:13" ht="63.75" x14ac:dyDescent="0.2">
      <c r="A72" s="12" t="s">
        <v>127</v>
      </c>
      <c r="B72" s="1" t="s">
        <v>178</v>
      </c>
      <c r="C72" s="1" t="s">
        <v>132</v>
      </c>
      <c r="D72" s="1" t="s">
        <v>146</v>
      </c>
      <c r="E72" s="1" t="s">
        <v>185</v>
      </c>
      <c r="F72" s="1" t="s">
        <v>128</v>
      </c>
      <c r="G72" s="13">
        <v>70192.399999999994</v>
      </c>
      <c r="H72" s="10">
        <v>70192.399999999994</v>
      </c>
      <c r="I72" s="11">
        <f t="shared" si="7"/>
        <v>100</v>
      </c>
      <c r="J72" s="5"/>
      <c r="M72" s="30"/>
    </row>
    <row r="73" spans="1:13" ht="38.25" x14ac:dyDescent="0.2">
      <c r="A73" s="12" t="s">
        <v>186</v>
      </c>
      <c r="B73" s="1" t="s">
        <v>178</v>
      </c>
      <c r="C73" s="1" t="s">
        <v>132</v>
      </c>
      <c r="D73" s="1" t="s">
        <v>146</v>
      </c>
      <c r="E73" s="1" t="s">
        <v>187</v>
      </c>
      <c r="F73" s="1" t="s">
        <v>107</v>
      </c>
      <c r="G73" s="13">
        <f>G74</f>
        <v>1239.7</v>
      </c>
      <c r="H73" s="13">
        <f>H74</f>
        <v>1239.7</v>
      </c>
      <c r="I73" s="11">
        <f t="shared" si="7"/>
        <v>100</v>
      </c>
      <c r="J73" s="5"/>
    </row>
    <row r="74" spans="1:13" ht="25.5" x14ac:dyDescent="0.2">
      <c r="A74" s="12" t="s">
        <v>118</v>
      </c>
      <c r="B74" s="1" t="s">
        <v>178</v>
      </c>
      <c r="C74" s="1" t="s">
        <v>132</v>
      </c>
      <c r="D74" s="1" t="s">
        <v>146</v>
      </c>
      <c r="E74" s="1" t="s">
        <v>187</v>
      </c>
      <c r="F74" s="1" t="s">
        <v>119</v>
      </c>
      <c r="G74" s="13">
        <v>1239.7</v>
      </c>
      <c r="H74" s="10">
        <v>1239.7</v>
      </c>
      <c r="I74" s="11">
        <f t="shared" si="7"/>
        <v>100</v>
      </c>
      <c r="J74" s="5"/>
    </row>
    <row r="75" spans="1:13" ht="38.25" x14ac:dyDescent="0.2">
      <c r="A75" s="12" t="s">
        <v>188</v>
      </c>
      <c r="B75" s="1" t="s">
        <v>178</v>
      </c>
      <c r="C75" s="1" t="s">
        <v>132</v>
      </c>
      <c r="D75" s="1" t="s">
        <v>146</v>
      </c>
      <c r="E75" s="1" t="s">
        <v>189</v>
      </c>
      <c r="F75" s="1" t="s">
        <v>107</v>
      </c>
      <c r="G75" s="13">
        <f>G76+G77+G78</f>
        <v>82567.900000000009</v>
      </c>
      <c r="H75" s="13">
        <f>H76+H77+H78</f>
        <v>80745</v>
      </c>
      <c r="I75" s="11">
        <f t="shared" si="7"/>
        <v>97.79224129474045</v>
      </c>
      <c r="J75" s="5"/>
    </row>
    <row r="76" spans="1:13" ht="63.75" x14ac:dyDescent="0.2">
      <c r="A76" s="12" t="s">
        <v>127</v>
      </c>
      <c r="B76" s="1" t="s">
        <v>178</v>
      </c>
      <c r="C76" s="1" t="s">
        <v>132</v>
      </c>
      <c r="D76" s="1" t="s">
        <v>146</v>
      </c>
      <c r="E76" s="1" t="s">
        <v>189</v>
      </c>
      <c r="F76" s="1" t="s">
        <v>128</v>
      </c>
      <c r="G76" s="13">
        <v>56786</v>
      </c>
      <c r="H76" s="10">
        <v>56786</v>
      </c>
      <c r="I76" s="11">
        <f t="shared" si="7"/>
        <v>100</v>
      </c>
      <c r="J76" s="5"/>
    </row>
    <row r="77" spans="1:13" ht="25.5" x14ac:dyDescent="0.2">
      <c r="A77" s="12" t="s">
        <v>118</v>
      </c>
      <c r="B77" s="1" t="s">
        <v>178</v>
      </c>
      <c r="C77" s="1" t="s">
        <v>132</v>
      </c>
      <c r="D77" s="1" t="s">
        <v>146</v>
      </c>
      <c r="E77" s="1" t="s">
        <v>189</v>
      </c>
      <c r="F77" s="1" t="s">
        <v>119</v>
      </c>
      <c r="G77" s="13">
        <v>21615.599999999999</v>
      </c>
      <c r="H77" s="10">
        <v>19792.7</v>
      </c>
      <c r="I77" s="11">
        <f t="shared" si="7"/>
        <v>91.566738836766049</v>
      </c>
      <c r="J77" s="5"/>
    </row>
    <row r="78" spans="1:13" x14ac:dyDescent="0.2">
      <c r="A78" s="12" t="s">
        <v>129</v>
      </c>
      <c r="B78" s="1" t="s">
        <v>178</v>
      </c>
      <c r="C78" s="1" t="s">
        <v>132</v>
      </c>
      <c r="D78" s="1" t="s">
        <v>146</v>
      </c>
      <c r="E78" s="1" t="s">
        <v>189</v>
      </c>
      <c r="F78" s="1" t="s">
        <v>130</v>
      </c>
      <c r="G78" s="13">
        <v>4166.3</v>
      </c>
      <c r="H78" s="10">
        <v>4166.3</v>
      </c>
      <c r="I78" s="11">
        <f t="shared" si="7"/>
        <v>100</v>
      </c>
      <c r="J78" s="5"/>
    </row>
    <row r="79" spans="1:13" ht="38.25" x14ac:dyDescent="0.2">
      <c r="A79" s="12" t="s">
        <v>190</v>
      </c>
      <c r="B79" s="1" t="s">
        <v>178</v>
      </c>
      <c r="C79" s="1" t="s">
        <v>132</v>
      </c>
      <c r="D79" s="1" t="s">
        <v>146</v>
      </c>
      <c r="E79" s="1" t="s">
        <v>191</v>
      </c>
      <c r="F79" s="1" t="s">
        <v>107</v>
      </c>
      <c r="G79" s="13">
        <f>G80+G82</f>
        <v>16008.5</v>
      </c>
      <c r="H79" s="13">
        <f>H80+H82</f>
        <v>15930.1</v>
      </c>
      <c r="I79" s="11">
        <f t="shared" si="7"/>
        <v>99.510260174282422</v>
      </c>
      <c r="J79" s="5"/>
    </row>
    <row r="80" spans="1:13" ht="38.25" x14ac:dyDescent="0.2">
      <c r="A80" s="12" t="s">
        <v>192</v>
      </c>
      <c r="B80" s="1" t="s">
        <v>178</v>
      </c>
      <c r="C80" s="1" t="s">
        <v>132</v>
      </c>
      <c r="D80" s="1" t="s">
        <v>146</v>
      </c>
      <c r="E80" s="1" t="s">
        <v>193</v>
      </c>
      <c r="F80" s="1" t="s">
        <v>107</v>
      </c>
      <c r="G80" s="13">
        <f>G81</f>
        <v>659.1</v>
      </c>
      <c r="H80" s="13">
        <f>H81</f>
        <v>656.9</v>
      </c>
      <c r="I80" s="11">
        <f t="shared" si="7"/>
        <v>99.66621150053102</v>
      </c>
      <c r="J80" s="5"/>
    </row>
    <row r="81" spans="1:10" ht="25.5" x14ac:dyDescent="0.2">
      <c r="A81" s="12" t="s">
        <v>118</v>
      </c>
      <c r="B81" s="1" t="s">
        <v>178</v>
      </c>
      <c r="C81" s="1" t="s">
        <v>132</v>
      </c>
      <c r="D81" s="1" t="s">
        <v>146</v>
      </c>
      <c r="E81" s="1" t="s">
        <v>193</v>
      </c>
      <c r="F81" s="1" t="s">
        <v>119</v>
      </c>
      <c r="G81" s="13">
        <v>659.1</v>
      </c>
      <c r="H81" s="11">
        <v>656.9</v>
      </c>
      <c r="I81" s="11">
        <f t="shared" si="7"/>
        <v>99.66621150053102</v>
      </c>
      <c r="J81" s="5"/>
    </row>
    <row r="82" spans="1:10" ht="25.5" x14ac:dyDescent="0.2">
      <c r="A82" s="12" t="s">
        <v>194</v>
      </c>
      <c r="B82" s="1" t="s">
        <v>178</v>
      </c>
      <c r="C82" s="1" t="s">
        <v>132</v>
      </c>
      <c r="D82" s="1" t="s">
        <v>146</v>
      </c>
      <c r="E82" s="1" t="s">
        <v>195</v>
      </c>
      <c r="F82" s="1" t="s">
        <v>107</v>
      </c>
      <c r="G82" s="13">
        <f>G83</f>
        <v>15349.4</v>
      </c>
      <c r="H82" s="13">
        <f>H83</f>
        <v>15273.2</v>
      </c>
      <c r="I82" s="11">
        <f t="shared" si="7"/>
        <v>99.503563657211373</v>
      </c>
      <c r="J82" s="5"/>
    </row>
    <row r="83" spans="1:10" ht="25.5" x14ac:dyDescent="0.2">
      <c r="A83" s="12" t="s">
        <v>118</v>
      </c>
      <c r="B83" s="1" t="s">
        <v>178</v>
      </c>
      <c r="C83" s="1" t="s">
        <v>132</v>
      </c>
      <c r="D83" s="1" t="s">
        <v>146</v>
      </c>
      <c r="E83" s="1" t="s">
        <v>195</v>
      </c>
      <c r="F83" s="1" t="s">
        <v>119</v>
      </c>
      <c r="G83" s="13">
        <v>15349.4</v>
      </c>
      <c r="H83" s="10">
        <v>15273.2</v>
      </c>
      <c r="I83" s="11">
        <f t="shared" si="7"/>
        <v>99.503563657211373</v>
      </c>
      <c r="J83" s="5"/>
    </row>
    <row r="84" spans="1:10" ht="38.25" x14ac:dyDescent="0.2">
      <c r="A84" s="12" t="s">
        <v>3</v>
      </c>
      <c r="B84" s="1" t="s">
        <v>178</v>
      </c>
      <c r="C84" s="1" t="s">
        <v>132</v>
      </c>
      <c r="D84" s="1" t="s">
        <v>146</v>
      </c>
      <c r="E84" s="1" t="s">
        <v>267</v>
      </c>
      <c r="F84" s="1"/>
      <c r="G84" s="13">
        <f>G85</f>
        <v>1104.8000000000002</v>
      </c>
      <c r="H84" s="13">
        <f>H85</f>
        <v>1100.1999999999998</v>
      </c>
      <c r="I84" s="11">
        <f t="shared" si="7"/>
        <v>99.583635047067304</v>
      </c>
      <c r="J84" s="5"/>
    </row>
    <row r="85" spans="1:10" ht="38.25" x14ac:dyDescent="0.2">
      <c r="A85" s="12" t="s">
        <v>4</v>
      </c>
      <c r="B85" s="1" t="s">
        <v>178</v>
      </c>
      <c r="C85" s="1" t="s">
        <v>132</v>
      </c>
      <c r="D85" s="1" t="s">
        <v>146</v>
      </c>
      <c r="E85" s="1" t="s">
        <v>5</v>
      </c>
      <c r="F85" s="1"/>
      <c r="G85" s="13">
        <f>G86+G87</f>
        <v>1104.8000000000002</v>
      </c>
      <c r="H85" s="13">
        <f>H86+H87</f>
        <v>1100.1999999999998</v>
      </c>
      <c r="I85" s="11">
        <f t="shared" si="7"/>
        <v>99.583635047067304</v>
      </c>
      <c r="J85" s="5"/>
    </row>
    <row r="86" spans="1:10" ht="63.75" x14ac:dyDescent="0.2">
      <c r="A86" s="12" t="s">
        <v>6</v>
      </c>
      <c r="B86" s="1" t="s">
        <v>178</v>
      </c>
      <c r="C86" s="1" t="s">
        <v>132</v>
      </c>
      <c r="D86" s="1" t="s">
        <v>146</v>
      </c>
      <c r="E86" s="1" t="s">
        <v>5</v>
      </c>
      <c r="F86" s="1">
        <v>100</v>
      </c>
      <c r="G86" s="13">
        <v>569.1</v>
      </c>
      <c r="H86" s="10">
        <v>567.4</v>
      </c>
      <c r="I86" s="11">
        <f t="shared" si="7"/>
        <v>99.701282727112968</v>
      </c>
      <c r="J86" s="5"/>
    </row>
    <row r="87" spans="1:10" ht="25.5" x14ac:dyDescent="0.2">
      <c r="A87" s="12" t="s">
        <v>7</v>
      </c>
      <c r="B87" s="1" t="s">
        <v>178</v>
      </c>
      <c r="C87" s="1" t="s">
        <v>132</v>
      </c>
      <c r="D87" s="1" t="s">
        <v>146</v>
      </c>
      <c r="E87" s="1" t="s">
        <v>5</v>
      </c>
      <c r="F87" s="1">
        <v>300</v>
      </c>
      <c r="G87" s="13">
        <v>535.70000000000005</v>
      </c>
      <c r="H87" s="10">
        <v>532.79999999999995</v>
      </c>
      <c r="I87" s="11">
        <f t="shared" si="7"/>
        <v>99.458652230726145</v>
      </c>
      <c r="J87" s="5"/>
    </row>
    <row r="88" spans="1:10" ht="51" x14ac:dyDescent="0.2">
      <c r="A88" s="12" t="s">
        <v>196</v>
      </c>
      <c r="B88" s="1" t="s">
        <v>178</v>
      </c>
      <c r="C88" s="1" t="s">
        <v>132</v>
      </c>
      <c r="D88" s="1" t="s">
        <v>146</v>
      </c>
      <c r="E88" s="1" t="s">
        <v>197</v>
      </c>
      <c r="F88" s="1" t="s">
        <v>107</v>
      </c>
      <c r="G88" s="13">
        <f>G89+G98</f>
        <v>851.5</v>
      </c>
      <c r="H88" s="20">
        <f>H89+H98</f>
        <v>806.9</v>
      </c>
      <c r="I88" s="11">
        <f t="shared" si="7"/>
        <v>94.762184380504991</v>
      </c>
      <c r="J88" s="5"/>
    </row>
    <row r="89" spans="1:10" ht="25.5" x14ac:dyDescent="0.2">
      <c r="A89" s="12" t="s">
        <v>198</v>
      </c>
      <c r="B89" s="1" t="s">
        <v>178</v>
      </c>
      <c r="C89" s="1" t="s">
        <v>132</v>
      </c>
      <c r="D89" s="1" t="s">
        <v>146</v>
      </c>
      <c r="E89" s="1" t="s">
        <v>199</v>
      </c>
      <c r="F89" s="1" t="s">
        <v>107</v>
      </c>
      <c r="G89" s="13">
        <f>G90+G92+G94+G96</f>
        <v>633</v>
      </c>
      <c r="H89" s="13">
        <f>H90+H92+H94+H96</f>
        <v>615</v>
      </c>
      <c r="I89" s="11">
        <f t="shared" si="7"/>
        <v>97.156398104265406</v>
      </c>
      <c r="J89" s="5"/>
    </row>
    <row r="90" spans="1:10" ht="25.5" x14ac:dyDescent="0.2">
      <c r="A90" s="12" t="s">
        <v>200</v>
      </c>
      <c r="B90" s="1" t="s">
        <v>178</v>
      </c>
      <c r="C90" s="1" t="s">
        <v>132</v>
      </c>
      <c r="D90" s="1" t="s">
        <v>146</v>
      </c>
      <c r="E90" s="1" t="s">
        <v>201</v>
      </c>
      <c r="F90" s="1" t="s">
        <v>107</v>
      </c>
      <c r="G90" s="13">
        <f>G91</f>
        <v>95</v>
      </c>
      <c r="H90" s="13">
        <f>H91</f>
        <v>85.1</v>
      </c>
      <c r="I90" s="11">
        <f t="shared" si="7"/>
        <v>89.578947368421041</v>
      </c>
      <c r="J90" s="5"/>
    </row>
    <row r="91" spans="1:10" ht="25.5" x14ac:dyDescent="0.2">
      <c r="A91" s="12" t="s">
        <v>118</v>
      </c>
      <c r="B91" s="1" t="s">
        <v>178</v>
      </c>
      <c r="C91" s="1" t="s">
        <v>132</v>
      </c>
      <c r="D91" s="1" t="s">
        <v>146</v>
      </c>
      <c r="E91" s="1" t="s">
        <v>201</v>
      </c>
      <c r="F91" s="1" t="s">
        <v>119</v>
      </c>
      <c r="G91" s="13">
        <v>95</v>
      </c>
      <c r="H91" s="16">
        <v>85.1</v>
      </c>
      <c r="I91" s="11">
        <f t="shared" si="7"/>
        <v>89.578947368421041</v>
      </c>
      <c r="J91" s="5"/>
    </row>
    <row r="92" spans="1:10" ht="38.25" x14ac:dyDescent="0.2">
      <c r="A92" s="12" t="s">
        <v>202</v>
      </c>
      <c r="B92" s="1" t="s">
        <v>178</v>
      </c>
      <c r="C92" s="1" t="s">
        <v>132</v>
      </c>
      <c r="D92" s="1" t="s">
        <v>146</v>
      </c>
      <c r="E92" s="1" t="s">
        <v>203</v>
      </c>
      <c r="F92" s="1" t="s">
        <v>107</v>
      </c>
      <c r="G92" s="13">
        <f>G93</f>
        <v>138</v>
      </c>
      <c r="H92" s="13">
        <f>H93</f>
        <v>138</v>
      </c>
      <c r="I92" s="11">
        <f t="shared" si="7"/>
        <v>100</v>
      </c>
      <c r="J92" s="5"/>
    </row>
    <row r="93" spans="1:10" ht="25.5" x14ac:dyDescent="0.2">
      <c r="A93" s="12" t="s">
        <v>118</v>
      </c>
      <c r="B93" s="1" t="s">
        <v>178</v>
      </c>
      <c r="C93" s="1" t="s">
        <v>132</v>
      </c>
      <c r="D93" s="1" t="s">
        <v>146</v>
      </c>
      <c r="E93" s="1" t="s">
        <v>203</v>
      </c>
      <c r="F93" s="1" t="s">
        <v>119</v>
      </c>
      <c r="G93" s="13">
        <v>138</v>
      </c>
      <c r="H93" s="11">
        <v>138</v>
      </c>
      <c r="I93" s="11">
        <f t="shared" si="7"/>
        <v>100</v>
      </c>
      <c r="J93" s="5"/>
    </row>
    <row r="94" spans="1:10" ht="38.25" x14ac:dyDescent="0.2">
      <c r="A94" s="12" t="s">
        <v>204</v>
      </c>
      <c r="B94" s="1" t="s">
        <v>178</v>
      </c>
      <c r="C94" s="1" t="s">
        <v>132</v>
      </c>
      <c r="D94" s="1" t="s">
        <v>146</v>
      </c>
      <c r="E94" s="1" t="s">
        <v>205</v>
      </c>
      <c r="F94" s="1" t="s">
        <v>107</v>
      </c>
      <c r="G94" s="13">
        <f>G95</f>
        <v>15</v>
      </c>
      <c r="H94" s="13">
        <f>H95</f>
        <v>12.5</v>
      </c>
      <c r="I94" s="11">
        <f t="shared" si="7"/>
        <v>83.333333333333343</v>
      </c>
      <c r="J94" s="5"/>
    </row>
    <row r="95" spans="1:10" ht="25.5" x14ac:dyDescent="0.2">
      <c r="A95" s="12" t="s">
        <v>118</v>
      </c>
      <c r="B95" s="1" t="s">
        <v>178</v>
      </c>
      <c r="C95" s="1" t="s">
        <v>132</v>
      </c>
      <c r="D95" s="1" t="s">
        <v>146</v>
      </c>
      <c r="E95" s="1" t="s">
        <v>205</v>
      </c>
      <c r="F95" s="1" t="s">
        <v>119</v>
      </c>
      <c r="G95" s="13">
        <v>15</v>
      </c>
      <c r="H95" s="11">
        <v>12.5</v>
      </c>
      <c r="I95" s="11">
        <f t="shared" si="7"/>
        <v>83.333333333333343</v>
      </c>
      <c r="J95" s="5"/>
    </row>
    <row r="96" spans="1:10" x14ac:dyDescent="0.2">
      <c r="A96" s="12" t="s">
        <v>206</v>
      </c>
      <c r="B96" s="1" t="s">
        <v>178</v>
      </c>
      <c r="C96" s="1" t="s">
        <v>132</v>
      </c>
      <c r="D96" s="1" t="s">
        <v>146</v>
      </c>
      <c r="E96" s="1" t="s">
        <v>207</v>
      </c>
      <c r="F96" s="1" t="s">
        <v>107</v>
      </c>
      <c r="G96" s="13">
        <f>G97</f>
        <v>385</v>
      </c>
      <c r="H96" s="13">
        <f>H97</f>
        <v>379.4</v>
      </c>
      <c r="I96" s="11">
        <f t="shared" si="7"/>
        <v>98.545454545454533</v>
      </c>
      <c r="J96" s="5"/>
    </row>
    <row r="97" spans="1:10" ht="25.5" x14ac:dyDescent="0.2">
      <c r="A97" s="12" t="s">
        <v>118</v>
      </c>
      <c r="B97" s="1" t="s">
        <v>178</v>
      </c>
      <c r="C97" s="1" t="s">
        <v>132</v>
      </c>
      <c r="D97" s="1" t="s">
        <v>146</v>
      </c>
      <c r="E97" s="1" t="s">
        <v>207</v>
      </c>
      <c r="F97" s="1" t="s">
        <v>119</v>
      </c>
      <c r="G97" s="13">
        <v>385</v>
      </c>
      <c r="H97" s="16">
        <v>379.4</v>
      </c>
      <c r="I97" s="11">
        <f t="shared" si="7"/>
        <v>98.545454545454533</v>
      </c>
      <c r="J97" s="5"/>
    </row>
    <row r="98" spans="1:10" ht="25.5" x14ac:dyDescent="0.2">
      <c r="A98" s="12" t="s">
        <v>208</v>
      </c>
      <c r="B98" s="1" t="s">
        <v>178</v>
      </c>
      <c r="C98" s="1" t="s">
        <v>132</v>
      </c>
      <c r="D98" s="1" t="s">
        <v>146</v>
      </c>
      <c r="E98" s="1" t="s">
        <v>209</v>
      </c>
      <c r="F98" s="1" t="s">
        <v>107</v>
      </c>
      <c r="G98" s="13">
        <f>G99+G101</f>
        <v>218.5</v>
      </c>
      <c r="H98" s="13">
        <f>H99+H101</f>
        <v>191.89999999999998</v>
      </c>
      <c r="I98" s="11">
        <f t="shared" si="7"/>
        <v>87.826086956521735</v>
      </c>
      <c r="J98" s="5"/>
    </row>
    <row r="99" spans="1:10" ht="25.5" x14ac:dyDescent="0.2">
      <c r="A99" s="12" t="s">
        <v>210</v>
      </c>
      <c r="B99" s="1" t="s">
        <v>178</v>
      </c>
      <c r="C99" s="1" t="s">
        <v>132</v>
      </c>
      <c r="D99" s="1" t="s">
        <v>146</v>
      </c>
      <c r="E99" s="1" t="s">
        <v>211</v>
      </c>
      <c r="F99" s="1" t="s">
        <v>107</v>
      </c>
      <c r="G99" s="13">
        <f>G100</f>
        <v>132</v>
      </c>
      <c r="H99" s="13">
        <f>H100</f>
        <v>114.1</v>
      </c>
      <c r="I99" s="11">
        <f t="shared" si="7"/>
        <v>86.439393939393938</v>
      </c>
      <c r="J99" s="5"/>
    </row>
    <row r="100" spans="1:10" ht="25.5" x14ac:dyDescent="0.2">
      <c r="A100" s="12" t="s">
        <v>118</v>
      </c>
      <c r="B100" s="1" t="s">
        <v>178</v>
      </c>
      <c r="C100" s="1" t="s">
        <v>132</v>
      </c>
      <c r="D100" s="1" t="s">
        <v>146</v>
      </c>
      <c r="E100" s="1" t="s">
        <v>211</v>
      </c>
      <c r="F100" s="1" t="s">
        <v>119</v>
      </c>
      <c r="G100" s="13">
        <v>132</v>
      </c>
      <c r="H100" s="16">
        <v>114.1</v>
      </c>
      <c r="I100" s="11">
        <f t="shared" si="7"/>
        <v>86.439393939393938</v>
      </c>
      <c r="J100" s="5"/>
    </row>
    <row r="101" spans="1:10" ht="25.5" x14ac:dyDescent="0.2">
      <c r="A101" s="12" t="s">
        <v>212</v>
      </c>
      <c r="B101" s="1" t="s">
        <v>178</v>
      </c>
      <c r="C101" s="1" t="s">
        <v>132</v>
      </c>
      <c r="D101" s="1" t="s">
        <v>146</v>
      </c>
      <c r="E101" s="1" t="s">
        <v>213</v>
      </c>
      <c r="F101" s="1" t="s">
        <v>107</v>
      </c>
      <c r="G101" s="13">
        <f>G102</f>
        <v>86.5</v>
      </c>
      <c r="H101" s="13">
        <f>H102</f>
        <v>77.8</v>
      </c>
      <c r="I101" s="11">
        <f t="shared" si="7"/>
        <v>89.942196531791907</v>
      </c>
      <c r="J101" s="5"/>
    </row>
    <row r="102" spans="1:10" ht="25.5" x14ac:dyDescent="0.2">
      <c r="A102" s="12" t="s">
        <v>118</v>
      </c>
      <c r="B102" s="1" t="s">
        <v>178</v>
      </c>
      <c r="C102" s="1" t="s">
        <v>132</v>
      </c>
      <c r="D102" s="1" t="s">
        <v>146</v>
      </c>
      <c r="E102" s="1" t="s">
        <v>213</v>
      </c>
      <c r="F102" s="1" t="s">
        <v>119</v>
      </c>
      <c r="G102" s="13">
        <v>86.5</v>
      </c>
      <c r="H102" s="16">
        <v>77.8</v>
      </c>
      <c r="I102" s="11">
        <f t="shared" si="7"/>
        <v>89.942196531791907</v>
      </c>
      <c r="J102" s="5"/>
    </row>
    <row r="103" spans="1:10" x14ac:dyDescent="0.2">
      <c r="A103" s="12" t="s">
        <v>214</v>
      </c>
      <c r="B103" s="1" t="s">
        <v>178</v>
      </c>
      <c r="C103" s="1" t="s">
        <v>132</v>
      </c>
      <c r="D103" s="1" t="s">
        <v>215</v>
      </c>
      <c r="E103" s="1" t="s">
        <v>107</v>
      </c>
      <c r="F103" s="1" t="s">
        <v>107</v>
      </c>
      <c r="G103" s="13">
        <f>G104+G140</f>
        <v>351576.50000000006</v>
      </c>
      <c r="H103" s="13">
        <f>H104+H140</f>
        <v>344328.10000000003</v>
      </c>
      <c r="I103" s="11">
        <f t="shared" si="7"/>
        <v>97.93831498976752</v>
      </c>
      <c r="J103" s="5"/>
    </row>
    <row r="104" spans="1:10" ht="38.25" x14ac:dyDescent="0.2">
      <c r="A104" s="12" t="s">
        <v>180</v>
      </c>
      <c r="B104" s="1" t="s">
        <v>178</v>
      </c>
      <c r="C104" s="1" t="s">
        <v>132</v>
      </c>
      <c r="D104" s="1" t="s">
        <v>215</v>
      </c>
      <c r="E104" s="1" t="s">
        <v>181</v>
      </c>
      <c r="F104" s="1" t="s">
        <v>107</v>
      </c>
      <c r="G104" s="13">
        <f>G105+G117+G130+G134+G137</f>
        <v>350117.50000000006</v>
      </c>
      <c r="H104" s="13">
        <f>H105+H117+H130+H134+H137</f>
        <v>342937.00000000006</v>
      </c>
      <c r="I104" s="11">
        <f t="shared" si="7"/>
        <v>97.949117082122427</v>
      </c>
      <c r="J104" s="5"/>
    </row>
    <row r="105" spans="1:10" ht="102" x14ac:dyDescent="0.2">
      <c r="A105" s="12" t="s">
        <v>182</v>
      </c>
      <c r="B105" s="1" t="s">
        <v>178</v>
      </c>
      <c r="C105" s="1" t="s">
        <v>132</v>
      </c>
      <c r="D105" s="1" t="s">
        <v>215</v>
      </c>
      <c r="E105" s="1" t="s">
        <v>183</v>
      </c>
      <c r="F105" s="1" t="s">
        <v>107</v>
      </c>
      <c r="G105" s="13">
        <f>G106+G108+G110+G112</f>
        <v>306703.30000000005</v>
      </c>
      <c r="H105" s="13">
        <f>H106+H108+H110+H112</f>
        <v>299838.90000000002</v>
      </c>
      <c r="I105" s="11">
        <f t="shared" si="7"/>
        <v>97.761876054153959</v>
      </c>
      <c r="J105" s="5"/>
    </row>
    <row r="106" spans="1:10" ht="38.25" x14ac:dyDescent="0.2">
      <c r="A106" s="12" t="s">
        <v>216</v>
      </c>
      <c r="B106" s="1" t="s">
        <v>178</v>
      </c>
      <c r="C106" s="1" t="s">
        <v>132</v>
      </c>
      <c r="D106" s="1" t="s">
        <v>215</v>
      </c>
      <c r="E106" s="1" t="s">
        <v>217</v>
      </c>
      <c r="F106" s="1" t="s">
        <v>107</v>
      </c>
      <c r="G106" s="13">
        <f>G107</f>
        <v>197095.1</v>
      </c>
      <c r="H106" s="13">
        <f>H107</f>
        <v>197095.1</v>
      </c>
      <c r="I106" s="11">
        <f t="shared" si="7"/>
        <v>100</v>
      </c>
      <c r="J106" s="5"/>
    </row>
    <row r="107" spans="1:10" ht="63.75" x14ac:dyDescent="0.2">
      <c r="A107" s="12" t="s">
        <v>127</v>
      </c>
      <c r="B107" s="1" t="s">
        <v>178</v>
      </c>
      <c r="C107" s="1" t="s">
        <v>132</v>
      </c>
      <c r="D107" s="1" t="s">
        <v>215</v>
      </c>
      <c r="E107" s="1" t="s">
        <v>217</v>
      </c>
      <c r="F107" s="1" t="s">
        <v>128</v>
      </c>
      <c r="G107" s="13">
        <v>197095.1</v>
      </c>
      <c r="H107" s="13">
        <v>197095.1</v>
      </c>
      <c r="I107" s="11">
        <f t="shared" si="7"/>
        <v>100</v>
      </c>
      <c r="J107" s="5"/>
    </row>
    <row r="108" spans="1:10" ht="25.5" x14ac:dyDescent="0.2">
      <c r="A108" s="12" t="s">
        <v>218</v>
      </c>
      <c r="B108" s="1" t="s">
        <v>178</v>
      </c>
      <c r="C108" s="1" t="s">
        <v>132</v>
      </c>
      <c r="D108" s="1" t="s">
        <v>215</v>
      </c>
      <c r="E108" s="1" t="s">
        <v>219</v>
      </c>
      <c r="F108" s="1" t="s">
        <v>107</v>
      </c>
      <c r="G108" s="13">
        <f>G109</f>
        <v>7876.5</v>
      </c>
      <c r="H108" s="10">
        <f>H109</f>
        <v>7876.5</v>
      </c>
      <c r="I108" s="11">
        <f t="shared" si="7"/>
        <v>100</v>
      </c>
      <c r="J108" s="5"/>
    </row>
    <row r="109" spans="1:10" ht="25.5" x14ac:dyDescent="0.2">
      <c r="A109" s="12" t="s">
        <v>118</v>
      </c>
      <c r="B109" s="1" t="s">
        <v>178</v>
      </c>
      <c r="C109" s="1" t="s">
        <v>132</v>
      </c>
      <c r="D109" s="1" t="s">
        <v>215</v>
      </c>
      <c r="E109" s="1" t="s">
        <v>219</v>
      </c>
      <c r="F109" s="1" t="s">
        <v>119</v>
      </c>
      <c r="G109" s="13">
        <v>7876.5</v>
      </c>
      <c r="H109" s="10">
        <v>7876.5</v>
      </c>
      <c r="I109" s="11">
        <f t="shared" si="7"/>
        <v>100</v>
      </c>
      <c r="J109" s="5"/>
    </row>
    <row r="110" spans="1:10" ht="102" x14ac:dyDescent="0.2">
      <c r="A110" s="12" t="s">
        <v>8</v>
      </c>
      <c r="B110" s="1" t="s">
        <v>178</v>
      </c>
      <c r="C110" s="1" t="s">
        <v>132</v>
      </c>
      <c r="D110" s="1" t="s">
        <v>215</v>
      </c>
      <c r="E110" s="1" t="s">
        <v>220</v>
      </c>
      <c r="F110" s="1" t="s">
        <v>107</v>
      </c>
      <c r="G110" s="13">
        <f>G111</f>
        <v>19013.599999999999</v>
      </c>
      <c r="H110" s="13">
        <f>H111</f>
        <v>19013.599999999999</v>
      </c>
      <c r="I110" s="11">
        <f t="shared" si="7"/>
        <v>100</v>
      </c>
      <c r="J110" s="5"/>
    </row>
    <row r="111" spans="1:10" ht="63.75" x14ac:dyDescent="0.2">
      <c r="A111" s="12" t="s">
        <v>127</v>
      </c>
      <c r="B111" s="1" t="s">
        <v>178</v>
      </c>
      <c r="C111" s="1" t="s">
        <v>132</v>
      </c>
      <c r="D111" s="1" t="s">
        <v>215</v>
      </c>
      <c r="E111" s="1" t="s">
        <v>220</v>
      </c>
      <c r="F111" s="1" t="s">
        <v>128</v>
      </c>
      <c r="G111" s="13">
        <v>19013.599999999999</v>
      </c>
      <c r="H111" s="10">
        <v>19013.599999999999</v>
      </c>
      <c r="I111" s="11">
        <f t="shared" si="7"/>
        <v>100</v>
      </c>
      <c r="J111" s="5"/>
    </row>
    <row r="112" spans="1:10" ht="38.25" x14ac:dyDescent="0.2">
      <c r="A112" s="12" t="s">
        <v>221</v>
      </c>
      <c r="B112" s="1" t="s">
        <v>178</v>
      </c>
      <c r="C112" s="1" t="s">
        <v>132</v>
      </c>
      <c r="D112" s="1" t="s">
        <v>215</v>
      </c>
      <c r="E112" s="1" t="s">
        <v>222</v>
      </c>
      <c r="F112" s="1" t="s">
        <v>107</v>
      </c>
      <c r="G112" s="13">
        <f>G113+G114+G115+G116</f>
        <v>82718.100000000006</v>
      </c>
      <c r="H112" s="13">
        <f>H113+H114+H115+H116</f>
        <v>75853.700000000012</v>
      </c>
      <c r="I112" s="11">
        <f t="shared" si="7"/>
        <v>91.701453490832122</v>
      </c>
      <c r="J112" s="5"/>
    </row>
    <row r="113" spans="1:10" ht="63.75" x14ac:dyDescent="0.2">
      <c r="A113" s="12" t="s">
        <v>127</v>
      </c>
      <c r="B113" s="1" t="s">
        <v>178</v>
      </c>
      <c r="C113" s="1" t="s">
        <v>132</v>
      </c>
      <c r="D113" s="1" t="s">
        <v>215</v>
      </c>
      <c r="E113" s="1" t="s">
        <v>222</v>
      </c>
      <c r="F113" s="1" t="s">
        <v>128</v>
      </c>
      <c r="G113" s="13">
        <v>24733.5</v>
      </c>
      <c r="H113" s="10">
        <v>24727.9</v>
      </c>
      <c r="I113" s="11">
        <f t="shared" si="7"/>
        <v>99.977358643135844</v>
      </c>
      <c r="J113" s="5"/>
    </row>
    <row r="114" spans="1:10" ht="25.5" x14ac:dyDescent="0.2">
      <c r="A114" s="12" t="s">
        <v>118</v>
      </c>
      <c r="B114" s="1" t="s">
        <v>178</v>
      </c>
      <c r="C114" s="1" t="s">
        <v>132</v>
      </c>
      <c r="D114" s="1" t="s">
        <v>215</v>
      </c>
      <c r="E114" s="1" t="s">
        <v>222</v>
      </c>
      <c r="F114" s="1" t="s">
        <v>119</v>
      </c>
      <c r="G114" s="13">
        <v>51241.3</v>
      </c>
      <c r="H114" s="10">
        <v>46049.7</v>
      </c>
      <c r="I114" s="11">
        <f t="shared" si="7"/>
        <v>89.868328867534572</v>
      </c>
      <c r="J114" s="5"/>
    </row>
    <row r="115" spans="1:10" x14ac:dyDescent="0.2">
      <c r="A115" s="12" t="s">
        <v>164</v>
      </c>
      <c r="B115" s="1" t="s">
        <v>178</v>
      </c>
      <c r="C115" s="1" t="s">
        <v>132</v>
      </c>
      <c r="D115" s="1" t="s">
        <v>215</v>
      </c>
      <c r="E115" s="1" t="s">
        <v>222</v>
      </c>
      <c r="F115" s="1" t="s">
        <v>165</v>
      </c>
      <c r="G115" s="13">
        <v>2888</v>
      </c>
      <c r="H115" s="10">
        <v>2717.1</v>
      </c>
      <c r="I115" s="11">
        <f t="shared" si="7"/>
        <v>94.08240997229916</v>
      </c>
      <c r="J115" s="5"/>
    </row>
    <row r="116" spans="1:10" x14ac:dyDescent="0.2">
      <c r="A116" s="12" t="s">
        <v>129</v>
      </c>
      <c r="B116" s="1" t="s">
        <v>178</v>
      </c>
      <c r="C116" s="1" t="s">
        <v>132</v>
      </c>
      <c r="D116" s="1" t="s">
        <v>215</v>
      </c>
      <c r="E116" s="1" t="s">
        <v>222</v>
      </c>
      <c r="F116" s="1" t="s">
        <v>130</v>
      </c>
      <c r="G116" s="13">
        <v>3855.3</v>
      </c>
      <c r="H116" s="10">
        <v>2359</v>
      </c>
      <c r="I116" s="11">
        <f t="shared" si="7"/>
        <v>61.188493761834351</v>
      </c>
      <c r="J116" s="5"/>
    </row>
    <row r="117" spans="1:10" ht="38.25" x14ac:dyDescent="0.2">
      <c r="A117" s="12" t="s">
        <v>190</v>
      </c>
      <c r="B117" s="1" t="s">
        <v>178</v>
      </c>
      <c r="C117" s="1" t="s">
        <v>132</v>
      </c>
      <c r="D117" s="1" t="s">
        <v>215</v>
      </c>
      <c r="E117" s="1" t="s">
        <v>191</v>
      </c>
      <c r="F117" s="1" t="s">
        <v>107</v>
      </c>
      <c r="G117" s="13">
        <f>G118+G120+G122+G124+G126+G128</f>
        <v>34887.5</v>
      </c>
      <c r="H117" s="13">
        <f>H118+H120+H122+H124+H126+H128</f>
        <v>34821.699999999997</v>
      </c>
      <c r="I117" s="11">
        <f t="shared" si="7"/>
        <v>99.811393765675376</v>
      </c>
      <c r="J117" s="5"/>
    </row>
    <row r="118" spans="1:10" ht="38.25" x14ac:dyDescent="0.2">
      <c r="A118" s="12" t="s">
        <v>192</v>
      </c>
      <c r="B118" s="1" t="s">
        <v>178</v>
      </c>
      <c r="C118" s="1" t="s">
        <v>132</v>
      </c>
      <c r="D118" s="1" t="s">
        <v>215</v>
      </c>
      <c r="E118" s="1" t="s">
        <v>193</v>
      </c>
      <c r="F118" s="1" t="s">
        <v>107</v>
      </c>
      <c r="G118" s="13">
        <f>G119</f>
        <v>1359.2</v>
      </c>
      <c r="H118" s="13">
        <f>H119</f>
        <v>1324.4</v>
      </c>
      <c r="I118" s="11">
        <f t="shared" ref="I118:I168" si="8">H118/G118*100</f>
        <v>97.439670394349619</v>
      </c>
      <c r="J118" s="5"/>
    </row>
    <row r="119" spans="1:10" ht="25.5" x14ac:dyDescent="0.2">
      <c r="A119" s="12" t="s">
        <v>118</v>
      </c>
      <c r="B119" s="1" t="s">
        <v>178</v>
      </c>
      <c r="C119" s="1" t="s">
        <v>132</v>
      </c>
      <c r="D119" s="1" t="s">
        <v>215</v>
      </c>
      <c r="E119" s="1" t="s">
        <v>193</v>
      </c>
      <c r="F119" s="1" t="s">
        <v>119</v>
      </c>
      <c r="G119" s="13">
        <v>1359.2</v>
      </c>
      <c r="H119" s="10">
        <v>1324.4</v>
      </c>
      <c r="I119" s="11">
        <f t="shared" si="8"/>
        <v>97.439670394349619</v>
      </c>
      <c r="J119" s="5"/>
    </row>
    <row r="120" spans="1:10" x14ac:dyDescent="0.2">
      <c r="A120" s="12" t="s">
        <v>224</v>
      </c>
      <c r="B120" s="1" t="s">
        <v>178</v>
      </c>
      <c r="C120" s="1" t="s">
        <v>132</v>
      </c>
      <c r="D120" s="1" t="s">
        <v>215</v>
      </c>
      <c r="E120" s="1" t="s">
        <v>225</v>
      </c>
      <c r="F120" s="1" t="s">
        <v>107</v>
      </c>
      <c r="G120" s="13">
        <f>G121</f>
        <v>5909</v>
      </c>
      <c r="H120" s="13">
        <f>H121</f>
        <v>5909</v>
      </c>
      <c r="I120" s="11">
        <f t="shared" si="8"/>
        <v>100</v>
      </c>
      <c r="J120" s="5"/>
    </row>
    <row r="121" spans="1:10" ht="25.5" x14ac:dyDescent="0.2">
      <c r="A121" s="12" t="s">
        <v>118</v>
      </c>
      <c r="B121" s="1" t="s">
        <v>178</v>
      </c>
      <c r="C121" s="1" t="s">
        <v>132</v>
      </c>
      <c r="D121" s="1" t="s">
        <v>215</v>
      </c>
      <c r="E121" s="1" t="s">
        <v>225</v>
      </c>
      <c r="F121" s="1" t="s">
        <v>119</v>
      </c>
      <c r="G121" s="13">
        <v>5909</v>
      </c>
      <c r="H121" s="10">
        <v>5909</v>
      </c>
      <c r="I121" s="11">
        <f t="shared" si="8"/>
        <v>100</v>
      </c>
      <c r="J121" s="5"/>
    </row>
    <row r="122" spans="1:10" ht="25.5" x14ac:dyDescent="0.2">
      <c r="A122" s="12" t="s">
        <v>226</v>
      </c>
      <c r="B122" s="1" t="s">
        <v>178</v>
      </c>
      <c r="C122" s="1" t="s">
        <v>132</v>
      </c>
      <c r="D122" s="1" t="s">
        <v>215</v>
      </c>
      <c r="E122" s="1" t="s">
        <v>227</v>
      </c>
      <c r="F122" s="1" t="s">
        <v>107</v>
      </c>
      <c r="G122" s="13">
        <f>G123</f>
        <v>1337.6</v>
      </c>
      <c r="H122" s="13">
        <f>H123</f>
        <v>1306.5999999999999</v>
      </c>
      <c r="I122" s="11">
        <f t="shared" si="8"/>
        <v>97.682416267942585</v>
      </c>
      <c r="J122" s="5"/>
    </row>
    <row r="123" spans="1:10" ht="25.5" x14ac:dyDescent="0.2">
      <c r="A123" s="12" t="s">
        <v>118</v>
      </c>
      <c r="B123" s="1" t="s">
        <v>178</v>
      </c>
      <c r="C123" s="1" t="s">
        <v>132</v>
      </c>
      <c r="D123" s="1" t="s">
        <v>215</v>
      </c>
      <c r="E123" s="1" t="s">
        <v>227</v>
      </c>
      <c r="F123" s="1" t="s">
        <v>119</v>
      </c>
      <c r="G123" s="13">
        <v>1337.6</v>
      </c>
      <c r="H123" s="10">
        <v>1306.5999999999999</v>
      </c>
      <c r="I123" s="11">
        <f t="shared" si="8"/>
        <v>97.682416267942585</v>
      </c>
      <c r="J123" s="5"/>
    </row>
    <row r="124" spans="1:10" ht="63.75" x14ac:dyDescent="0.2">
      <c r="A124" s="12" t="s">
        <v>228</v>
      </c>
      <c r="B124" s="1" t="s">
        <v>178</v>
      </c>
      <c r="C124" s="1" t="s">
        <v>132</v>
      </c>
      <c r="D124" s="1" t="s">
        <v>215</v>
      </c>
      <c r="E124" s="1" t="s">
        <v>229</v>
      </c>
      <c r="F124" s="1" t="s">
        <v>107</v>
      </c>
      <c r="G124" s="13">
        <f>G125</f>
        <v>15987.1</v>
      </c>
      <c r="H124" s="13">
        <f>H125</f>
        <v>15987.1</v>
      </c>
      <c r="I124" s="11">
        <f t="shared" si="8"/>
        <v>100</v>
      </c>
      <c r="J124" s="5"/>
    </row>
    <row r="125" spans="1:10" ht="25.5" x14ac:dyDescent="0.2">
      <c r="A125" s="12" t="s">
        <v>118</v>
      </c>
      <c r="B125" s="1" t="s">
        <v>178</v>
      </c>
      <c r="C125" s="1" t="s">
        <v>132</v>
      </c>
      <c r="D125" s="1" t="s">
        <v>215</v>
      </c>
      <c r="E125" s="1" t="s">
        <v>229</v>
      </c>
      <c r="F125" s="1" t="s">
        <v>119</v>
      </c>
      <c r="G125" s="13">
        <v>15987.1</v>
      </c>
      <c r="H125" s="10">
        <v>15987.1</v>
      </c>
      <c r="I125" s="11">
        <f t="shared" si="8"/>
        <v>100</v>
      </c>
      <c r="J125" s="5"/>
    </row>
    <row r="126" spans="1:10" ht="25.5" x14ac:dyDescent="0.2">
      <c r="A126" s="12" t="s">
        <v>230</v>
      </c>
      <c r="B126" s="1" t="s">
        <v>178</v>
      </c>
      <c r="C126" s="1" t="s">
        <v>132</v>
      </c>
      <c r="D126" s="1" t="s">
        <v>215</v>
      </c>
      <c r="E126" s="1" t="s">
        <v>231</v>
      </c>
      <c r="F126" s="1" t="s">
        <v>107</v>
      </c>
      <c r="G126" s="13">
        <f>G127</f>
        <v>7019.6</v>
      </c>
      <c r="H126" s="13">
        <f>H127</f>
        <v>7019.6</v>
      </c>
      <c r="I126" s="11">
        <f t="shared" si="8"/>
        <v>100</v>
      </c>
      <c r="J126" s="5"/>
    </row>
    <row r="127" spans="1:10" ht="25.5" x14ac:dyDescent="0.2">
      <c r="A127" s="12" t="s">
        <v>118</v>
      </c>
      <c r="B127" s="1" t="s">
        <v>178</v>
      </c>
      <c r="C127" s="1" t="s">
        <v>132</v>
      </c>
      <c r="D127" s="1" t="s">
        <v>215</v>
      </c>
      <c r="E127" s="1" t="s">
        <v>231</v>
      </c>
      <c r="F127" s="1" t="s">
        <v>119</v>
      </c>
      <c r="G127" s="13">
        <v>7019.6</v>
      </c>
      <c r="H127" s="19">
        <v>7019.6</v>
      </c>
      <c r="I127" s="11">
        <f t="shared" si="8"/>
        <v>100</v>
      </c>
      <c r="J127" s="5"/>
    </row>
    <row r="128" spans="1:10" ht="25.5" x14ac:dyDescent="0.2">
      <c r="A128" s="12" t="s">
        <v>223</v>
      </c>
      <c r="B128" s="1" t="s">
        <v>178</v>
      </c>
      <c r="C128" s="1" t="s">
        <v>132</v>
      </c>
      <c r="D128" s="1" t="s">
        <v>215</v>
      </c>
      <c r="E128" s="1" t="s">
        <v>232</v>
      </c>
      <c r="F128" s="1" t="s">
        <v>107</v>
      </c>
      <c r="G128" s="13">
        <f>G129</f>
        <v>3275</v>
      </c>
      <c r="H128" s="13">
        <f>H129</f>
        <v>3275</v>
      </c>
      <c r="I128" s="11">
        <f t="shared" si="8"/>
        <v>100</v>
      </c>
      <c r="J128" s="5"/>
    </row>
    <row r="129" spans="1:10" x14ac:dyDescent="0.2">
      <c r="A129" s="12" t="s">
        <v>164</v>
      </c>
      <c r="B129" s="1" t="s">
        <v>178</v>
      </c>
      <c r="C129" s="1" t="s">
        <v>132</v>
      </c>
      <c r="D129" s="1" t="s">
        <v>215</v>
      </c>
      <c r="E129" s="1" t="s">
        <v>232</v>
      </c>
      <c r="F129" s="1" t="s">
        <v>165</v>
      </c>
      <c r="G129" s="13">
        <v>3275</v>
      </c>
      <c r="H129" s="10">
        <v>3275</v>
      </c>
      <c r="I129" s="11">
        <f t="shared" si="8"/>
        <v>100</v>
      </c>
      <c r="J129" s="5"/>
    </row>
    <row r="130" spans="1:10" ht="38.25" x14ac:dyDescent="0.2">
      <c r="A130" s="12" t="s">
        <v>9</v>
      </c>
      <c r="B130" s="1" t="s">
        <v>178</v>
      </c>
      <c r="C130" s="1" t="s">
        <v>132</v>
      </c>
      <c r="D130" s="1" t="s">
        <v>215</v>
      </c>
      <c r="E130" s="1" t="s">
        <v>10</v>
      </c>
      <c r="F130" s="1"/>
      <c r="G130" s="13">
        <f>G131</f>
        <v>6324.2000000000007</v>
      </c>
      <c r="H130" s="13">
        <f>H131</f>
        <v>6073.9</v>
      </c>
      <c r="I130" s="11">
        <f t="shared" si="8"/>
        <v>96.042187154106429</v>
      </c>
      <c r="J130" s="5"/>
    </row>
    <row r="131" spans="1:10" ht="38.25" x14ac:dyDescent="0.2">
      <c r="A131" s="12" t="s">
        <v>4</v>
      </c>
      <c r="B131" s="1" t="s">
        <v>178</v>
      </c>
      <c r="C131" s="1" t="s">
        <v>132</v>
      </c>
      <c r="D131" s="1" t="s">
        <v>215</v>
      </c>
      <c r="E131" s="1" t="s">
        <v>5</v>
      </c>
      <c r="F131" s="1"/>
      <c r="G131" s="13">
        <f>G132+G133</f>
        <v>6324.2000000000007</v>
      </c>
      <c r="H131" s="13">
        <f>H132+H133</f>
        <v>6073.9</v>
      </c>
      <c r="I131" s="11">
        <f t="shared" si="8"/>
        <v>96.042187154106429</v>
      </c>
      <c r="J131" s="5"/>
    </row>
    <row r="132" spans="1:10" ht="63.75" x14ac:dyDescent="0.2">
      <c r="A132" s="12" t="s">
        <v>127</v>
      </c>
      <c r="B132" s="1" t="s">
        <v>178</v>
      </c>
      <c r="C132" s="1" t="s">
        <v>132</v>
      </c>
      <c r="D132" s="1" t="s">
        <v>215</v>
      </c>
      <c r="E132" s="1" t="s">
        <v>5</v>
      </c>
      <c r="F132" s="1">
        <v>100</v>
      </c>
      <c r="G132" s="13">
        <v>3254.9</v>
      </c>
      <c r="H132" s="10">
        <v>3106.1</v>
      </c>
      <c r="I132" s="11">
        <f t="shared" si="8"/>
        <v>95.428430980982512</v>
      </c>
      <c r="J132" s="5"/>
    </row>
    <row r="133" spans="1:10" x14ac:dyDescent="0.2">
      <c r="A133" s="12" t="s">
        <v>164</v>
      </c>
      <c r="B133" s="1" t="s">
        <v>178</v>
      </c>
      <c r="C133" s="1" t="s">
        <v>132</v>
      </c>
      <c r="D133" s="1" t="s">
        <v>215</v>
      </c>
      <c r="E133" s="1" t="s">
        <v>5</v>
      </c>
      <c r="F133" s="1">
        <v>300</v>
      </c>
      <c r="G133" s="13">
        <v>3069.3</v>
      </c>
      <c r="H133" s="10">
        <v>2967.8</v>
      </c>
      <c r="I133" s="11">
        <f t="shared" si="8"/>
        <v>96.693057048838497</v>
      </c>
      <c r="J133" s="5"/>
    </row>
    <row r="134" spans="1:10" ht="25.5" x14ac:dyDescent="0.2">
      <c r="A134" s="12" t="s">
        <v>11</v>
      </c>
      <c r="B134" s="1" t="s">
        <v>178</v>
      </c>
      <c r="C134" s="1" t="s">
        <v>132</v>
      </c>
      <c r="D134" s="1" t="s">
        <v>215</v>
      </c>
      <c r="E134" s="1" t="s">
        <v>18</v>
      </c>
      <c r="F134" s="1"/>
      <c r="G134" s="13">
        <f>G135</f>
        <v>1989.9</v>
      </c>
      <c r="H134" s="13">
        <f>H135</f>
        <v>1989.9</v>
      </c>
      <c r="I134" s="11">
        <f t="shared" si="8"/>
        <v>100</v>
      </c>
      <c r="J134" s="5"/>
    </row>
    <row r="135" spans="1:10" ht="63.75" x14ac:dyDescent="0.2">
      <c r="A135" s="12" t="s">
        <v>12</v>
      </c>
      <c r="B135" s="1" t="s">
        <v>178</v>
      </c>
      <c r="C135" s="1" t="s">
        <v>132</v>
      </c>
      <c r="D135" s="1" t="s">
        <v>215</v>
      </c>
      <c r="E135" s="1" t="s">
        <v>13</v>
      </c>
      <c r="F135" s="1"/>
      <c r="G135" s="13">
        <f>G136</f>
        <v>1989.9</v>
      </c>
      <c r="H135" s="13">
        <f>H136</f>
        <v>1989.9</v>
      </c>
      <c r="I135" s="11">
        <f t="shared" si="8"/>
        <v>100</v>
      </c>
      <c r="J135" s="5"/>
    </row>
    <row r="136" spans="1:10" ht="25.5" x14ac:dyDescent="0.2">
      <c r="A136" s="12" t="s">
        <v>118</v>
      </c>
      <c r="B136" s="1" t="s">
        <v>178</v>
      </c>
      <c r="C136" s="1" t="s">
        <v>132</v>
      </c>
      <c r="D136" s="1" t="s">
        <v>215</v>
      </c>
      <c r="E136" s="1" t="s">
        <v>13</v>
      </c>
      <c r="F136" s="1">
        <v>200</v>
      </c>
      <c r="G136" s="13">
        <v>1989.9</v>
      </c>
      <c r="H136" s="10">
        <v>1989.9</v>
      </c>
      <c r="I136" s="11">
        <f t="shared" si="8"/>
        <v>100</v>
      </c>
      <c r="J136" s="5"/>
    </row>
    <row r="137" spans="1:10" ht="38.25" x14ac:dyDescent="0.2">
      <c r="A137" s="12" t="s">
        <v>15</v>
      </c>
      <c r="B137" s="1" t="s">
        <v>178</v>
      </c>
      <c r="C137" s="1" t="s">
        <v>132</v>
      </c>
      <c r="D137" s="1" t="s">
        <v>215</v>
      </c>
      <c r="E137" s="1" t="s">
        <v>14</v>
      </c>
      <c r="F137" s="1"/>
      <c r="G137" s="13">
        <f>G138</f>
        <v>212.6</v>
      </c>
      <c r="H137" s="13">
        <f>H138</f>
        <v>212.6</v>
      </c>
      <c r="I137" s="11">
        <f t="shared" si="8"/>
        <v>100</v>
      </c>
      <c r="J137" s="5"/>
    </row>
    <row r="138" spans="1:10" ht="51" x14ac:dyDescent="0.2">
      <c r="A138" s="12" t="s">
        <v>16</v>
      </c>
      <c r="B138" s="1" t="s">
        <v>178</v>
      </c>
      <c r="C138" s="1" t="s">
        <v>132</v>
      </c>
      <c r="D138" s="1" t="s">
        <v>215</v>
      </c>
      <c r="E138" s="1" t="s">
        <v>17</v>
      </c>
      <c r="F138" s="1"/>
      <c r="G138" s="13">
        <f>G139</f>
        <v>212.6</v>
      </c>
      <c r="H138" s="13">
        <f>H139</f>
        <v>212.6</v>
      </c>
      <c r="I138" s="11">
        <f t="shared" si="8"/>
        <v>100</v>
      </c>
      <c r="J138" s="5"/>
    </row>
    <row r="139" spans="1:10" ht="63.75" x14ac:dyDescent="0.2">
      <c r="A139" s="12" t="s">
        <v>127</v>
      </c>
      <c r="B139" s="1" t="s">
        <v>178</v>
      </c>
      <c r="C139" s="1" t="s">
        <v>132</v>
      </c>
      <c r="D139" s="1" t="s">
        <v>215</v>
      </c>
      <c r="E139" s="1" t="s">
        <v>17</v>
      </c>
      <c r="F139" s="1">
        <v>100</v>
      </c>
      <c r="G139" s="13">
        <v>212.6</v>
      </c>
      <c r="H139" s="11">
        <v>212.6</v>
      </c>
      <c r="I139" s="11">
        <f t="shared" si="8"/>
        <v>100</v>
      </c>
      <c r="J139" s="5"/>
    </row>
    <row r="140" spans="1:10" ht="51" x14ac:dyDescent="0.2">
      <c r="A140" s="12" t="s">
        <v>196</v>
      </c>
      <c r="B140" s="1" t="s">
        <v>178</v>
      </c>
      <c r="C140" s="1" t="s">
        <v>132</v>
      </c>
      <c r="D140" s="1" t="s">
        <v>215</v>
      </c>
      <c r="E140" s="1" t="s">
        <v>197</v>
      </c>
      <c r="F140" s="1" t="s">
        <v>107</v>
      </c>
      <c r="G140" s="13">
        <f>G141+G150</f>
        <v>1459</v>
      </c>
      <c r="H140" s="20">
        <f>H141+H150</f>
        <v>1391.1</v>
      </c>
      <c r="I140" s="11">
        <f t="shared" si="8"/>
        <v>95.346127484578474</v>
      </c>
      <c r="J140" s="5"/>
    </row>
    <row r="141" spans="1:10" ht="25.5" x14ac:dyDescent="0.2">
      <c r="A141" s="12" t="s">
        <v>198</v>
      </c>
      <c r="B141" s="1" t="s">
        <v>178</v>
      </c>
      <c r="C141" s="1" t="s">
        <v>132</v>
      </c>
      <c r="D141" s="1" t="s">
        <v>215</v>
      </c>
      <c r="E141" s="1" t="s">
        <v>199</v>
      </c>
      <c r="F141" s="1" t="s">
        <v>107</v>
      </c>
      <c r="G141" s="13">
        <f>G142+G144+G146+G148</f>
        <v>1073</v>
      </c>
      <c r="H141" s="13">
        <f>H142+H144+H146+H148</f>
        <v>1035.8</v>
      </c>
      <c r="I141" s="11">
        <f t="shared" si="8"/>
        <v>96.533084808946882</v>
      </c>
      <c r="J141" s="5"/>
    </row>
    <row r="142" spans="1:10" ht="25.5" x14ac:dyDescent="0.2">
      <c r="A142" s="12" t="s">
        <v>200</v>
      </c>
      <c r="B142" s="1" t="s">
        <v>178</v>
      </c>
      <c r="C142" s="1" t="s">
        <v>132</v>
      </c>
      <c r="D142" s="1" t="s">
        <v>215</v>
      </c>
      <c r="E142" s="1" t="s">
        <v>201</v>
      </c>
      <c r="F142" s="1" t="s">
        <v>107</v>
      </c>
      <c r="G142" s="13">
        <f>G143</f>
        <v>215</v>
      </c>
      <c r="H142" s="13">
        <f>H143</f>
        <v>204.2</v>
      </c>
      <c r="I142" s="11">
        <f t="shared" si="8"/>
        <v>94.976744186046503</v>
      </c>
      <c r="J142" s="5"/>
    </row>
    <row r="143" spans="1:10" ht="25.5" x14ac:dyDescent="0.2">
      <c r="A143" s="12" t="s">
        <v>118</v>
      </c>
      <c r="B143" s="1" t="s">
        <v>178</v>
      </c>
      <c r="C143" s="1" t="s">
        <v>132</v>
      </c>
      <c r="D143" s="1" t="s">
        <v>215</v>
      </c>
      <c r="E143" s="1" t="s">
        <v>201</v>
      </c>
      <c r="F143" s="1" t="s">
        <v>119</v>
      </c>
      <c r="G143" s="13">
        <v>215</v>
      </c>
      <c r="H143" s="16">
        <v>204.2</v>
      </c>
      <c r="I143" s="11">
        <f t="shared" si="8"/>
        <v>94.976744186046503</v>
      </c>
      <c r="J143" s="5"/>
    </row>
    <row r="144" spans="1:10" ht="38.25" x14ac:dyDescent="0.2">
      <c r="A144" s="12" t="s">
        <v>202</v>
      </c>
      <c r="B144" s="1" t="s">
        <v>178</v>
      </c>
      <c r="C144" s="1" t="s">
        <v>132</v>
      </c>
      <c r="D144" s="1" t="s">
        <v>215</v>
      </c>
      <c r="E144" s="1" t="s">
        <v>203</v>
      </c>
      <c r="F144" s="1" t="s">
        <v>107</v>
      </c>
      <c r="G144" s="13">
        <f>G145</f>
        <v>221.5</v>
      </c>
      <c r="H144" s="13">
        <f>H145</f>
        <v>221.5</v>
      </c>
      <c r="I144" s="11">
        <f t="shared" si="8"/>
        <v>100</v>
      </c>
      <c r="J144" s="5"/>
    </row>
    <row r="145" spans="1:10" ht="25.5" x14ac:dyDescent="0.2">
      <c r="A145" s="12" t="s">
        <v>118</v>
      </c>
      <c r="B145" s="1" t="s">
        <v>178</v>
      </c>
      <c r="C145" s="1" t="s">
        <v>132</v>
      </c>
      <c r="D145" s="1" t="s">
        <v>215</v>
      </c>
      <c r="E145" s="1" t="s">
        <v>203</v>
      </c>
      <c r="F145" s="1" t="s">
        <v>119</v>
      </c>
      <c r="G145" s="13">
        <v>221.5</v>
      </c>
      <c r="H145" s="16">
        <v>221.5</v>
      </c>
      <c r="I145" s="11">
        <f t="shared" si="8"/>
        <v>100</v>
      </c>
      <c r="J145" s="5"/>
    </row>
    <row r="146" spans="1:10" ht="38.25" x14ac:dyDescent="0.2">
      <c r="A146" s="12" t="s">
        <v>204</v>
      </c>
      <c r="B146" s="1" t="s">
        <v>178</v>
      </c>
      <c r="C146" s="1" t="s">
        <v>132</v>
      </c>
      <c r="D146" s="1" t="s">
        <v>215</v>
      </c>
      <c r="E146" s="1" t="s">
        <v>205</v>
      </c>
      <c r="F146" s="1" t="s">
        <v>107</v>
      </c>
      <c r="G146" s="13">
        <f>G147</f>
        <v>76.5</v>
      </c>
      <c r="H146" s="13">
        <f>H147</f>
        <v>58.4</v>
      </c>
      <c r="I146" s="11">
        <f t="shared" si="8"/>
        <v>76.33986928104575</v>
      </c>
      <c r="J146" s="5"/>
    </row>
    <row r="147" spans="1:10" ht="25.5" x14ac:dyDescent="0.2">
      <c r="A147" s="12" t="s">
        <v>118</v>
      </c>
      <c r="B147" s="1" t="s">
        <v>178</v>
      </c>
      <c r="C147" s="1" t="s">
        <v>132</v>
      </c>
      <c r="D147" s="1" t="s">
        <v>215</v>
      </c>
      <c r="E147" s="1" t="s">
        <v>205</v>
      </c>
      <c r="F147" s="1" t="s">
        <v>119</v>
      </c>
      <c r="G147" s="13">
        <v>76.5</v>
      </c>
      <c r="H147" s="16">
        <v>58.4</v>
      </c>
      <c r="I147" s="11">
        <f t="shared" si="8"/>
        <v>76.33986928104575</v>
      </c>
      <c r="J147" s="5"/>
    </row>
    <row r="148" spans="1:10" x14ac:dyDescent="0.2">
      <c r="A148" s="12" t="s">
        <v>206</v>
      </c>
      <c r="B148" s="1" t="s">
        <v>178</v>
      </c>
      <c r="C148" s="1" t="s">
        <v>132</v>
      </c>
      <c r="D148" s="1" t="s">
        <v>215</v>
      </c>
      <c r="E148" s="1" t="s">
        <v>207</v>
      </c>
      <c r="F148" s="1" t="s">
        <v>107</v>
      </c>
      <c r="G148" s="13">
        <f>G149</f>
        <v>560</v>
      </c>
      <c r="H148" s="13">
        <f>H149</f>
        <v>551.70000000000005</v>
      </c>
      <c r="I148" s="11">
        <f t="shared" si="8"/>
        <v>98.517857142857139</v>
      </c>
      <c r="J148" s="5"/>
    </row>
    <row r="149" spans="1:10" ht="25.5" x14ac:dyDescent="0.2">
      <c r="A149" s="12" t="s">
        <v>118</v>
      </c>
      <c r="B149" s="1" t="s">
        <v>178</v>
      </c>
      <c r="C149" s="1" t="s">
        <v>132</v>
      </c>
      <c r="D149" s="1" t="s">
        <v>215</v>
      </c>
      <c r="E149" s="1" t="s">
        <v>207</v>
      </c>
      <c r="F149" s="1" t="s">
        <v>119</v>
      </c>
      <c r="G149" s="13">
        <v>560</v>
      </c>
      <c r="H149" s="16">
        <v>551.70000000000005</v>
      </c>
      <c r="I149" s="11">
        <f t="shared" si="8"/>
        <v>98.517857142857139</v>
      </c>
      <c r="J149" s="5"/>
    </row>
    <row r="150" spans="1:10" ht="25.5" x14ac:dyDescent="0.2">
      <c r="A150" s="12" t="s">
        <v>208</v>
      </c>
      <c r="B150" s="1" t="s">
        <v>178</v>
      </c>
      <c r="C150" s="1" t="s">
        <v>132</v>
      </c>
      <c r="D150" s="1" t="s">
        <v>215</v>
      </c>
      <c r="E150" s="1" t="s">
        <v>209</v>
      </c>
      <c r="F150" s="1" t="s">
        <v>107</v>
      </c>
      <c r="G150" s="13">
        <f>G151+G153</f>
        <v>386</v>
      </c>
      <c r="H150" s="13">
        <f>H151+H153</f>
        <v>355.3</v>
      </c>
      <c r="I150" s="11">
        <f t="shared" si="8"/>
        <v>92.046632124352328</v>
      </c>
      <c r="J150" s="5"/>
    </row>
    <row r="151" spans="1:10" ht="25.5" x14ac:dyDescent="0.2">
      <c r="A151" s="12" t="s">
        <v>210</v>
      </c>
      <c r="B151" s="1" t="s">
        <v>178</v>
      </c>
      <c r="C151" s="1" t="s">
        <v>132</v>
      </c>
      <c r="D151" s="1" t="s">
        <v>215</v>
      </c>
      <c r="E151" s="1" t="s">
        <v>211</v>
      </c>
      <c r="F151" s="1" t="s">
        <v>107</v>
      </c>
      <c r="G151" s="13">
        <f>G152</f>
        <v>194</v>
      </c>
      <c r="H151" s="13">
        <f>H152</f>
        <v>181.9</v>
      </c>
      <c r="I151" s="11">
        <f t="shared" si="8"/>
        <v>93.762886597938149</v>
      </c>
      <c r="J151" s="5"/>
    </row>
    <row r="152" spans="1:10" ht="25.5" x14ac:dyDescent="0.2">
      <c r="A152" s="12" t="s">
        <v>118</v>
      </c>
      <c r="B152" s="1" t="s">
        <v>178</v>
      </c>
      <c r="C152" s="1" t="s">
        <v>132</v>
      </c>
      <c r="D152" s="1" t="s">
        <v>215</v>
      </c>
      <c r="E152" s="1" t="s">
        <v>211</v>
      </c>
      <c r="F152" s="1" t="s">
        <v>119</v>
      </c>
      <c r="G152" s="13">
        <v>194</v>
      </c>
      <c r="H152" s="16">
        <v>181.9</v>
      </c>
      <c r="I152" s="11">
        <f t="shared" si="8"/>
        <v>93.762886597938149</v>
      </c>
      <c r="J152" s="5"/>
    </row>
    <row r="153" spans="1:10" ht="25.5" x14ac:dyDescent="0.2">
      <c r="A153" s="12" t="s">
        <v>212</v>
      </c>
      <c r="B153" s="1" t="s">
        <v>178</v>
      </c>
      <c r="C153" s="1" t="s">
        <v>132</v>
      </c>
      <c r="D153" s="1" t="s">
        <v>215</v>
      </c>
      <c r="E153" s="1" t="s">
        <v>213</v>
      </c>
      <c r="F153" s="1" t="s">
        <v>107</v>
      </c>
      <c r="G153" s="13">
        <f>G154</f>
        <v>192</v>
      </c>
      <c r="H153" s="13">
        <f>H154</f>
        <v>173.4</v>
      </c>
      <c r="I153" s="11">
        <f t="shared" si="8"/>
        <v>90.3125</v>
      </c>
      <c r="J153" s="5"/>
    </row>
    <row r="154" spans="1:10" ht="25.5" x14ac:dyDescent="0.2">
      <c r="A154" s="12" t="s">
        <v>118</v>
      </c>
      <c r="B154" s="1" t="s">
        <v>178</v>
      </c>
      <c r="C154" s="1" t="s">
        <v>132</v>
      </c>
      <c r="D154" s="1" t="s">
        <v>215</v>
      </c>
      <c r="E154" s="1" t="s">
        <v>213</v>
      </c>
      <c r="F154" s="1" t="s">
        <v>119</v>
      </c>
      <c r="G154" s="13">
        <v>192</v>
      </c>
      <c r="H154" s="16">
        <v>173.4</v>
      </c>
      <c r="I154" s="11">
        <f t="shared" si="8"/>
        <v>90.3125</v>
      </c>
      <c r="J154" s="5"/>
    </row>
    <row r="155" spans="1:10" x14ac:dyDescent="0.2">
      <c r="A155" s="12" t="s">
        <v>133</v>
      </c>
      <c r="B155" s="1" t="s">
        <v>178</v>
      </c>
      <c r="C155" s="1" t="s">
        <v>132</v>
      </c>
      <c r="D155" s="1" t="s">
        <v>134</v>
      </c>
      <c r="E155" s="1" t="s">
        <v>107</v>
      </c>
      <c r="F155" s="1" t="s">
        <v>107</v>
      </c>
      <c r="G155" s="13">
        <f>G156+G164</f>
        <v>25486.799999999999</v>
      </c>
      <c r="H155" s="13">
        <f>H156+H164</f>
        <v>24108.700000000004</v>
      </c>
      <c r="I155" s="11">
        <f t="shared" si="8"/>
        <v>94.592887298523181</v>
      </c>
      <c r="J155" s="5"/>
    </row>
    <row r="156" spans="1:10" ht="38.25" x14ac:dyDescent="0.2">
      <c r="A156" s="12" t="s">
        <v>180</v>
      </c>
      <c r="B156" s="1" t="s">
        <v>178</v>
      </c>
      <c r="C156" s="1" t="s">
        <v>132</v>
      </c>
      <c r="D156" s="1" t="s">
        <v>134</v>
      </c>
      <c r="E156" s="1" t="s">
        <v>181</v>
      </c>
      <c r="F156" s="1" t="s">
        <v>107</v>
      </c>
      <c r="G156" s="13">
        <f>G157</f>
        <v>25317.599999999999</v>
      </c>
      <c r="H156" s="13">
        <f>H157</f>
        <v>23944.300000000003</v>
      </c>
      <c r="I156" s="11">
        <f t="shared" si="8"/>
        <v>94.575710177899978</v>
      </c>
      <c r="J156" s="5"/>
    </row>
    <row r="157" spans="1:10" ht="102" x14ac:dyDescent="0.2">
      <c r="A157" s="12" t="s">
        <v>182</v>
      </c>
      <c r="B157" s="1" t="s">
        <v>178</v>
      </c>
      <c r="C157" s="1" t="s">
        <v>132</v>
      </c>
      <c r="D157" s="1" t="s">
        <v>134</v>
      </c>
      <c r="E157" s="1" t="s">
        <v>183</v>
      </c>
      <c r="F157" s="1" t="s">
        <v>107</v>
      </c>
      <c r="G157" s="13">
        <f>G158+G161</f>
        <v>25317.599999999999</v>
      </c>
      <c r="H157" s="13">
        <f>H158+H161</f>
        <v>23944.300000000003</v>
      </c>
      <c r="I157" s="11">
        <f t="shared" si="8"/>
        <v>94.575710177899978</v>
      </c>
      <c r="J157" s="5"/>
    </row>
    <row r="158" spans="1:10" ht="51" x14ac:dyDescent="0.2">
      <c r="A158" s="12" t="s">
        <v>233</v>
      </c>
      <c r="B158" s="1" t="s">
        <v>178</v>
      </c>
      <c r="C158" s="1" t="s">
        <v>132</v>
      </c>
      <c r="D158" s="1" t="s">
        <v>134</v>
      </c>
      <c r="E158" s="1" t="s">
        <v>234</v>
      </c>
      <c r="F158" s="1" t="s">
        <v>107</v>
      </c>
      <c r="G158" s="13">
        <f>G159</f>
        <v>15108.4</v>
      </c>
      <c r="H158" s="13">
        <f>H159</f>
        <v>14986.2</v>
      </c>
      <c r="I158" s="11">
        <f t="shared" si="8"/>
        <v>99.191178417304286</v>
      </c>
      <c r="J158" s="5"/>
    </row>
    <row r="159" spans="1:10" ht="25.5" x14ac:dyDescent="0.2">
      <c r="A159" s="12" t="s">
        <v>139</v>
      </c>
      <c r="B159" s="1" t="s">
        <v>178</v>
      </c>
      <c r="C159" s="1" t="s">
        <v>132</v>
      </c>
      <c r="D159" s="1" t="s">
        <v>134</v>
      </c>
      <c r="E159" s="1" t="s">
        <v>234</v>
      </c>
      <c r="F159" s="1" t="s">
        <v>140</v>
      </c>
      <c r="G159" s="13">
        <f>G160</f>
        <v>15108.4</v>
      </c>
      <c r="H159" s="13">
        <f>H160</f>
        <v>14986.2</v>
      </c>
      <c r="I159" s="11">
        <f t="shared" si="8"/>
        <v>99.191178417304286</v>
      </c>
      <c r="J159" s="5"/>
    </row>
    <row r="160" spans="1:10" x14ac:dyDescent="0.2">
      <c r="A160" s="12" t="s">
        <v>141</v>
      </c>
      <c r="B160" s="1" t="s">
        <v>178</v>
      </c>
      <c r="C160" s="1" t="s">
        <v>132</v>
      </c>
      <c r="D160" s="1" t="s">
        <v>134</v>
      </c>
      <c r="E160" s="1" t="s">
        <v>234</v>
      </c>
      <c r="F160" s="1" t="s">
        <v>142</v>
      </c>
      <c r="G160" s="13">
        <v>15108.4</v>
      </c>
      <c r="H160" s="10">
        <v>14986.2</v>
      </c>
      <c r="I160" s="11">
        <f t="shared" si="8"/>
        <v>99.191178417304286</v>
      </c>
      <c r="J160" s="5"/>
    </row>
    <row r="161" spans="1:10" ht="38.25" x14ac:dyDescent="0.2">
      <c r="A161" s="12" t="s">
        <v>137</v>
      </c>
      <c r="B161" s="1" t="s">
        <v>178</v>
      </c>
      <c r="C161" s="1" t="s">
        <v>132</v>
      </c>
      <c r="D161" s="1" t="s">
        <v>134</v>
      </c>
      <c r="E161" s="1" t="s">
        <v>235</v>
      </c>
      <c r="F161" s="1" t="s">
        <v>107</v>
      </c>
      <c r="G161" s="13">
        <f>G162</f>
        <v>10209.200000000001</v>
      </c>
      <c r="H161" s="13">
        <f>H162</f>
        <v>8958.1</v>
      </c>
      <c r="I161" s="11">
        <f t="shared" si="8"/>
        <v>87.74536692395094</v>
      </c>
      <c r="J161" s="5"/>
    </row>
    <row r="162" spans="1:10" ht="25.5" x14ac:dyDescent="0.2">
      <c r="A162" s="12" t="s">
        <v>139</v>
      </c>
      <c r="B162" s="1" t="s">
        <v>178</v>
      </c>
      <c r="C162" s="1" t="s">
        <v>132</v>
      </c>
      <c r="D162" s="1" t="s">
        <v>134</v>
      </c>
      <c r="E162" s="1" t="s">
        <v>235</v>
      </c>
      <c r="F162" s="1" t="s">
        <v>140</v>
      </c>
      <c r="G162" s="13">
        <f>G163</f>
        <v>10209.200000000001</v>
      </c>
      <c r="H162" s="13">
        <f>H163</f>
        <v>8958.1</v>
      </c>
      <c r="I162" s="11">
        <f t="shared" si="8"/>
        <v>87.74536692395094</v>
      </c>
      <c r="J162" s="5"/>
    </row>
    <row r="163" spans="1:10" x14ac:dyDescent="0.2">
      <c r="A163" s="12" t="s">
        <v>141</v>
      </c>
      <c r="B163" s="1" t="s">
        <v>178</v>
      </c>
      <c r="C163" s="1" t="s">
        <v>132</v>
      </c>
      <c r="D163" s="1" t="s">
        <v>134</v>
      </c>
      <c r="E163" s="1" t="s">
        <v>235</v>
      </c>
      <c r="F163" s="1" t="s">
        <v>142</v>
      </c>
      <c r="G163" s="13">
        <v>10209.200000000001</v>
      </c>
      <c r="H163" s="10">
        <v>8958.1</v>
      </c>
      <c r="I163" s="11">
        <f t="shared" si="8"/>
        <v>87.74536692395094</v>
      </c>
      <c r="J163" s="5"/>
    </row>
    <row r="164" spans="1:10" ht="51" x14ac:dyDescent="0.2">
      <c r="A164" s="12" t="s">
        <v>196</v>
      </c>
      <c r="B164" s="1" t="s">
        <v>178</v>
      </c>
      <c r="C164" s="1" t="s">
        <v>132</v>
      </c>
      <c r="D164" s="1" t="s">
        <v>134</v>
      </c>
      <c r="E164" s="1" t="s">
        <v>197</v>
      </c>
      <c r="F164" s="1" t="s">
        <v>107</v>
      </c>
      <c r="G164" s="13">
        <f>G165+G172</f>
        <v>169.2</v>
      </c>
      <c r="H164" s="13">
        <f>H165+H172</f>
        <v>164.4</v>
      </c>
      <c r="I164" s="11">
        <f t="shared" si="8"/>
        <v>97.163120567375898</v>
      </c>
      <c r="J164" s="5"/>
    </row>
    <row r="165" spans="1:10" ht="25.5" x14ac:dyDescent="0.2">
      <c r="A165" s="12" t="s">
        <v>198</v>
      </c>
      <c r="B165" s="1" t="s">
        <v>178</v>
      </c>
      <c r="C165" s="1" t="s">
        <v>132</v>
      </c>
      <c r="D165" s="1" t="s">
        <v>134</v>
      </c>
      <c r="E165" s="1" t="s">
        <v>199</v>
      </c>
      <c r="F165" s="1" t="s">
        <v>107</v>
      </c>
      <c r="G165" s="13">
        <f>G166+G169</f>
        <v>109.2</v>
      </c>
      <c r="H165" s="13">
        <f>H166+H169</f>
        <v>104.9</v>
      </c>
      <c r="I165" s="11">
        <f t="shared" si="8"/>
        <v>96.062271062271066</v>
      </c>
      <c r="J165" s="5"/>
    </row>
    <row r="166" spans="1:10" ht="25.5" x14ac:dyDescent="0.2">
      <c r="A166" s="12" t="s">
        <v>200</v>
      </c>
      <c r="B166" s="1" t="s">
        <v>178</v>
      </c>
      <c r="C166" s="1" t="s">
        <v>132</v>
      </c>
      <c r="D166" s="1" t="s">
        <v>134</v>
      </c>
      <c r="E166" s="1" t="s">
        <v>201</v>
      </c>
      <c r="F166" s="1" t="s">
        <v>107</v>
      </c>
      <c r="G166" s="13">
        <f>G167</f>
        <v>30</v>
      </c>
      <c r="H166" s="13">
        <f>H167</f>
        <v>25.7</v>
      </c>
      <c r="I166" s="11">
        <f t="shared" si="8"/>
        <v>85.666666666666671</v>
      </c>
      <c r="J166" s="5"/>
    </row>
    <row r="167" spans="1:10" ht="25.5" x14ac:dyDescent="0.2">
      <c r="A167" s="12" t="s">
        <v>139</v>
      </c>
      <c r="B167" s="1" t="s">
        <v>178</v>
      </c>
      <c r="C167" s="1" t="s">
        <v>132</v>
      </c>
      <c r="D167" s="1" t="s">
        <v>134</v>
      </c>
      <c r="E167" s="1" t="s">
        <v>201</v>
      </c>
      <c r="F167" s="1" t="s">
        <v>140</v>
      </c>
      <c r="G167" s="13">
        <f>G168</f>
        <v>30</v>
      </c>
      <c r="H167" s="13">
        <f>H168</f>
        <v>25.7</v>
      </c>
      <c r="I167" s="11">
        <f t="shared" si="8"/>
        <v>85.666666666666671</v>
      </c>
      <c r="J167" s="5"/>
    </row>
    <row r="168" spans="1:10" x14ac:dyDescent="0.2">
      <c r="A168" s="12" t="s">
        <v>141</v>
      </c>
      <c r="B168" s="1" t="s">
        <v>178</v>
      </c>
      <c r="C168" s="1" t="s">
        <v>132</v>
      </c>
      <c r="D168" s="1" t="s">
        <v>134</v>
      </c>
      <c r="E168" s="1" t="s">
        <v>201</v>
      </c>
      <c r="F168" s="1" t="s">
        <v>142</v>
      </c>
      <c r="G168" s="13">
        <v>30</v>
      </c>
      <c r="H168" s="16">
        <v>25.7</v>
      </c>
      <c r="I168" s="11">
        <f t="shared" si="8"/>
        <v>85.666666666666671</v>
      </c>
      <c r="J168" s="5"/>
    </row>
    <row r="169" spans="1:10" x14ac:dyDescent="0.2">
      <c r="A169" s="12" t="s">
        <v>206</v>
      </c>
      <c r="B169" s="1" t="s">
        <v>178</v>
      </c>
      <c r="C169" s="1" t="s">
        <v>132</v>
      </c>
      <c r="D169" s="1" t="s">
        <v>134</v>
      </c>
      <c r="E169" s="1" t="s">
        <v>207</v>
      </c>
      <c r="F169" s="1" t="s">
        <v>107</v>
      </c>
      <c r="G169" s="13">
        <f>G170</f>
        <v>79.2</v>
      </c>
      <c r="H169" s="13">
        <f>H170</f>
        <v>79.2</v>
      </c>
      <c r="I169" s="11">
        <f t="shared" ref="I169:I219" si="9">H169/G169*100</f>
        <v>100</v>
      </c>
      <c r="J169" s="5"/>
    </row>
    <row r="170" spans="1:10" ht="25.5" x14ac:dyDescent="0.2">
      <c r="A170" s="12" t="s">
        <v>139</v>
      </c>
      <c r="B170" s="1" t="s">
        <v>178</v>
      </c>
      <c r="C170" s="1" t="s">
        <v>132</v>
      </c>
      <c r="D170" s="1" t="s">
        <v>134</v>
      </c>
      <c r="E170" s="1" t="s">
        <v>207</v>
      </c>
      <c r="F170" s="1" t="s">
        <v>140</v>
      </c>
      <c r="G170" s="13">
        <f>G171</f>
        <v>79.2</v>
      </c>
      <c r="H170" s="13">
        <f>H171</f>
        <v>79.2</v>
      </c>
      <c r="I170" s="11">
        <f t="shared" si="9"/>
        <v>100</v>
      </c>
      <c r="J170" s="5"/>
    </row>
    <row r="171" spans="1:10" x14ac:dyDescent="0.2">
      <c r="A171" s="12" t="s">
        <v>141</v>
      </c>
      <c r="B171" s="1" t="s">
        <v>178</v>
      </c>
      <c r="C171" s="1" t="s">
        <v>132</v>
      </c>
      <c r="D171" s="1" t="s">
        <v>134</v>
      </c>
      <c r="E171" s="1" t="s">
        <v>207</v>
      </c>
      <c r="F171" s="1" t="s">
        <v>142</v>
      </c>
      <c r="G171" s="13">
        <v>79.2</v>
      </c>
      <c r="H171" s="16">
        <v>79.2</v>
      </c>
      <c r="I171" s="11">
        <f t="shared" si="9"/>
        <v>100</v>
      </c>
      <c r="J171" s="5"/>
    </row>
    <row r="172" spans="1:10" ht="25.5" x14ac:dyDescent="0.2">
      <c r="A172" s="12" t="s">
        <v>208</v>
      </c>
      <c r="B172" s="1" t="s">
        <v>178</v>
      </c>
      <c r="C172" s="1" t="s">
        <v>132</v>
      </c>
      <c r="D172" s="1" t="s">
        <v>134</v>
      </c>
      <c r="E172" s="1" t="s">
        <v>209</v>
      </c>
      <c r="F172" s="1" t="s">
        <v>107</v>
      </c>
      <c r="G172" s="13">
        <f>G173+G176</f>
        <v>60</v>
      </c>
      <c r="H172" s="13">
        <f>H173+H176</f>
        <v>59.5</v>
      </c>
      <c r="I172" s="11">
        <f t="shared" si="9"/>
        <v>99.166666666666671</v>
      </c>
      <c r="J172" s="5"/>
    </row>
    <row r="173" spans="1:10" ht="25.5" x14ac:dyDescent="0.2">
      <c r="A173" s="12" t="s">
        <v>210</v>
      </c>
      <c r="B173" s="1" t="s">
        <v>178</v>
      </c>
      <c r="C173" s="1" t="s">
        <v>132</v>
      </c>
      <c r="D173" s="1" t="s">
        <v>134</v>
      </c>
      <c r="E173" s="1" t="s">
        <v>211</v>
      </c>
      <c r="F173" s="1" t="s">
        <v>107</v>
      </c>
      <c r="G173" s="13">
        <f>G174</f>
        <v>20</v>
      </c>
      <c r="H173" s="13">
        <f>H174</f>
        <v>20</v>
      </c>
      <c r="I173" s="11">
        <f t="shared" si="9"/>
        <v>100</v>
      </c>
      <c r="J173" s="5"/>
    </row>
    <row r="174" spans="1:10" ht="25.5" x14ac:dyDescent="0.2">
      <c r="A174" s="12" t="s">
        <v>139</v>
      </c>
      <c r="B174" s="1" t="s">
        <v>178</v>
      </c>
      <c r="C174" s="1" t="s">
        <v>132</v>
      </c>
      <c r="D174" s="1" t="s">
        <v>134</v>
      </c>
      <c r="E174" s="1" t="s">
        <v>211</v>
      </c>
      <c r="F174" s="1" t="s">
        <v>140</v>
      </c>
      <c r="G174" s="13">
        <f>G175</f>
        <v>20</v>
      </c>
      <c r="H174" s="13">
        <f>H175</f>
        <v>20</v>
      </c>
      <c r="I174" s="11">
        <f t="shared" si="9"/>
        <v>100</v>
      </c>
      <c r="J174" s="5"/>
    </row>
    <row r="175" spans="1:10" x14ac:dyDescent="0.2">
      <c r="A175" s="12" t="s">
        <v>141</v>
      </c>
      <c r="B175" s="1" t="s">
        <v>178</v>
      </c>
      <c r="C175" s="1" t="s">
        <v>132</v>
      </c>
      <c r="D175" s="1" t="s">
        <v>134</v>
      </c>
      <c r="E175" s="1" t="s">
        <v>211</v>
      </c>
      <c r="F175" s="1" t="s">
        <v>142</v>
      </c>
      <c r="G175" s="13">
        <v>20</v>
      </c>
      <c r="H175" s="16">
        <v>20</v>
      </c>
      <c r="I175" s="11">
        <f t="shared" si="9"/>
        <v>100</v>
      </c>
      <c r="J175" s="5"/>
    </row>
    <row r="176" spans="1:10" ht="25.5" x14ac:dyDescent="0.2">
      <c r="A176" s="12" t="s">
        <v>212</v>
      </c>
      <c r="B176" s="1" t="s">
        <v>178</v>
      </c>
      <c r="C176" s="1" t="s">
        <v>132</v>
      </c>
      <c r="D176" s="1" t="s">
        <v>134</v>
      </c>
      <c r="E176" s="1" t="s">
        <v>213</v>
      </c>
      <c r="F176" s="1" t="s">
        <v>107</v>
      </c>
      <c r="G176" s="13">
        <f>G177</f>
        <v>40</v>
      </c>
      <c r="H176" s="13">
        <f>H177</f>
        <v>39.5</v>
      </c>
      <c r="I176" s="11">
        <f t="shared" si="9"/>
        <v>98.75</v>
      </c>
      <c r="J176" s="5"/>
    </row>
    <row r="177" spans="1:10" ht="25.5" x14ac:dyDescent="0.2">
      <c r="A177" s="12" t="s">
        <v>139</v>
      </c>
      <c r="B177" s="1" t="s">
        <v>178</v>
      </c>
      <c r="C177" s="1" t="s">
        <v>132</v>
      </c>
      <c r="D177" s="1" t="s">
        <v>134</v>
      </c>
      <c r="E177" s="1" t="s">
        <v>213</v>
      </c>
      <c r="F177" s="1" t="s">
        <v>140</v>
      </c>
      <c r="G177" s="13">
        <f>G178</f>
        <v>40</v>
      </c>
      <c r="H177" s="13">
        <f>H178</f>
        <v>39.5</v>
      </c>
      <c r="I177" s="11">
        <f t="shared" si="9"/>
        <v>98.75</v>
      </c>
      <c r="J177" s="5"/>
    </row>
    <row r="178" spans="1:10" x14ac:dyDescent="0.2">
      <c r="A178" s="12" t="s">
        <v>141</v>
      </c>
      <c r="B178" s="1" t="s">
        <v>178</v>
      </c>
      <c r="C178" s="1" t="s">
        <v>132</v>
      </c>
      <c r="D178" s="1" t="s">
        <v>134</v>
      </c>
      <c r="E178" s="1" t="s">
        <v>213</v>
      </c>
      <c r="F178" s="1" t="s">
        <v>142</v>
      </c>
      <c r="G178" s="13">
        <v>40</v>
      </c>
      <c r="H178" s="16">
        <v>39.5</v>
      </c>
      <c r="I178" s="11">
        <f t="shared" si="9"/>
        <v>98.75</v>
      </c>
      <c r="J178" s="5"/>
    </row>
    <row r="179" spans="1:10" ht="25.5" x14ac:dyDescent="0.2">
      <c r="A179" s="12" t="s">
        <v>236</v>
      </c>
      <c r="B179" s="1" t="s">
        <v>178</v>
      </c>
      <c r="C179" s="1" t="s">
        <v>132</v>
      </c>
      <c r="D179" s="1" t="s">
        <v>121</v>
      </c>
      <c r="E179" s="1" t="s">
        <v>107</v>
      </c>
      <c r="F179" s="1" t="s">
        <v>107</v>
      </c>
      <c r="G179" s="13">
        <f t="shared" ref="G179:H182" si="10">G180</f>
        <v>650</v>
      </c>
      <c r="H179" s="13">
        <f t="shared" si="10"/>
        <v>650</v>
      </c>
      <c r="I179" s="11">
        <f t="shared" si="9"/>
        <v>100</v>
      </c>
      <c r="J179" s="5"/>
    </row>
    <row r="180" spans="1:10" ht="38.25" x14ac:dyDescent="0.2">
      <c r="A180" s="12" t="s">
        <v>180</v>
      </c>
      <c r="B180" s="1" t="s">
        <v>178</v>
      </c>
      <c r="C180" s="1" t="s">
        <v>132</v>
      </c>
      <c r="D180" s="1" t="s">
        <v>121</v>
      </c>
      <c r="E180" s="1" t="s">
        <v>181</v>
      </c>
      <c r="F180" s="1" t="s">
        <v>107</v>
      </c>
      <c r="G180" s="13">
        <f t="shared" si="10"/>
        <v>650</v>
      </c>
      <c r="H180" s="13">
        <f t="shared" si="10"/>
        <v>650</v>
      </c>
      <c r="I180" s="11">
        <f t="shared" si="9"/>
        <v>100</v>
      </c>
      <c r="J180" s="5"/>
    </row>
    <row r="181" spans="1:10" ht="38.25" x14ac:dyDescent="0.2">
      <c r="A181" s="12" t="s">
        <v>237</v>
      </c>
      <c r="B181" s="1" t="s">
        <v>178</v>
      </c>
      <c r="C181" s="1" t="s">
        <v>132</v>
      </c>
      <c r="D181" s="1" t="s">
        <v>121</v>
      </c>
      <c r="E181" s="1" t="s">
        <v>238</v>
      </c>
      <c r="F181" s="1" t="s">
        <v>107</v>
      </c>
      <c r="G181" s="13">
        <f t="shared" si="10"/>
        <v>650</v>
      </c>
      <c r="H181" s="13">
        <f t="shared" si="10"/>
        <v>650</v>
      </c>
      <c r="I181" s="11">
        <f t="shared" si="9"/>
        <v>100</v>
      </c>
      <c r="J181" s="5"/>
    </row>
    <row r="182" spans="1:10" ht="38.25" x14ac:dyDescent="0.2">
      <c r="A182" s="12" t="s">
        <v>239</v>
      </c>
      <c r="B182" s="1" t="s">
        <v>178</v>
      </c>
      <c r="C182" s="1" t="s">
        <v>132</v>
      </c>
      <c r="D182" s="1" t="s">
        <v>121</v>
      </c>
      <c r="E182" s="1" t="s">
        <v>240</v>
      </c>
      <c r="F182" s="1" t="s">
        <v>107</v>
      </c>
      <c r="G182" s="13">
        <f t="shared" si="10"/>
        <v>650</v>
      </c>
      <c r="H182" s="13">
        <f t="shared" si="10"/>
        <v>650</v>
      </c>
      <c r="I182" s="11">
        <f t="shared" si="9"/>
        <v>100</v>
      </c>
      <c r="J182" s="5"/>
    </row>
    <row r="183" spans="1:10" ht="25.5" x14ac:dyDescent="0.2">
      <c r="A183" s="12" t="s">
        <v>118</v>
      </c>
      <c r="B183" s="1" t="s">
        <v>178</v>
      </c>
      <c r="C183" s="1" t="s">
        <v>132</v>
      </c>
      <c r="D183" s="1" t="s">
        <v>121</v>
      </c>
      <c r="E183" s="1" t="s">
        <v>240</v>
      </c>
      <c r="F183" s="1" t="s">
        <v>119</v>
      </c>
      <c r="G183" s="13">
        <v>650</v>
      </c>
      <c r="H183" s="11">
        <v>650</v>
      </c>
      <c r="I183" s="11">
        <f t="shared" si="9"/>
        <v>100</v>
      </c>
      <c r="J183" s="5"/>
    </row>
    <row r="184" spans="1:10" x14ac:dyDescent="0.2">
      <c r="A184" s="12" t="s">
        <v>259</v>
      </c>
      <c r="B184" s="1" t="s">
        <v>178</v>
      </c>
      <c r="C184" s="1" t="s">
        <v>132</v>
      </c>
      <c r="D184" s="22" t="s">
        <v>260</v>
      </c>
      <c r="E184" s="1" t="s">
        <v>107</v>
      </c>
      <c r="F184" s="1" t="s">
        <v>107</v>
      </c>
      <c r="G184" s="13">
        <f>G185+G206+G220</f>
        <v>49119</v>
      </c>
      <c r="H184" s="13">
        <f>H185+H206+H220</f>
        <v>48921.7</v>
      </c>
      <c r="I184" s="11">
        <f t="shared" si="9"/>
        <v>99.598322441417778</v>
      </c>
      <c r="J184" s="5"/>
    </row>
    <row r="185" spans="1:10" ht="38.25" x14ac:dyDescent="0.2">
      <c r="A185" s="12" t="s">
        <v>180</v>
      </c>
      <c r="B185" s="1" t="s">
        <v>178</v>
      </c>
      <c r="C185" s="1" t="s">
        <v>132</v>
      </c>
      <c r="D185" s="22" t="s">
        <v>260</v>
      </c>
      <c r="E185" s="1" t="s">
        <v>181</v>
      </c>
      <c r="F185" s="1"/>
      <c r="G185" s="13">
        <f>G186+G197+G203+G200</f>
        <v>45477.5</v>
      </c>
      <c r="H185" s="13">
        <f>H186+H197+H203+H200</f>
        <v>45300.6</v>
      </c>
      <c r="I185" s="11">
        <f t="shared" si="9"/>
        <v>99.611016436699458</v>
      </c>
      <c r="J185" s="5"/>
    </row>
    <row r="186" spans="1:10" ht="102" x14ac:dyDescent="0.2">
      <c r="A186" s="12" t="s">
        <v>182</v>
      </c>
      <c r="B186" s="1" t="s">
        <v>178</v>
      </c>
      <c r="C186" s="1" t="s">
        <v>132</v>
      </c>
      <c r="D186" s="22" t="s">
        <v>260</v>
      </c>
      <c r="E186" s="1" t="s">
        <v>183</v>
      </c>
      <c r="F186" s="1"/>
      <c r="G186" s="13">
        <f>G187+G190+G193</f>
        <v>45109.5</v>
      </c>
      <c r="H186" s="13">
        <f>H187+H190+H193</f>
        <v>44968.7</v>
      </c>
      <c r="I186" s="11">
        <f t="shared" si="9"/>
        <v>99.687870625921363</v>
      </c>
      <c r="J186" s="5"/>
    </row>
    <row r="187" spans="1:10" ht="25.5" x14ac:dyDescent="0.2">
      <c r="A187" s="12" t="s">
        <v>261</v>
      </c>
      <c r="B187" s="1" t="s">
        <v>178</v>
      </c>
      <c r="C187" s="1" t="s">
        <v>132</v>
      </c>
      <c r="D187" s="22" t="s">
        <v>260</v>
      </c>
      <c r="E187" s="1" t="s">
        <v>262</v>
      </c>
      <c r="F187" s="1"/>
      <c r="G187" s="13">
        <f>G188+G189</f>
        <v>2061</v>
      </c>
      <c r="H187" s="13">
        <f>H188+H189</f>
        <v>2061</v>
      </c>
      <c r="I187" s="11">
        <f t="shared" si="9"/>
        <v>100</v>
      </c>
      <c r="J187" s="5"/>
    </row>
    <row r="188" spans="1:10" ht="63.75" x14ac:dyDescent="0.2">
      <c r="A188" s="12" t="s">
        <v>127</v>
      </c>
      <c r="B188" s="1" t="s">
        <v>178</v>
      </c>
      <c r="C188" s="1" t="s">
        <v>132</v>
      </c>
      <c r="D188" s="22" t="s">
        <v>260</v>
      </c>
      <c r="E188" s="1" t="s">
        <v>262</v>
      </c>
      <c r="F188" s="1">
        <v>100</v>
      </c>
      <c r="G188" s="13">
        <v>2000</v>
      </c>
      <c r="H188" s="13">
        <v>2000</v>
      </c>
      <c r="I188" s="11">
        <f t="shared" si="9"/>
        <v>100</v>
      </c>
      <c r="J188" s="5"/>
    </row>
    <row r="189" spans="1:10" ht="25.5" x14ac:dyDescent="0.2">
      <c r="A189" s="12" t="s">
        <v>118</v>
      </c>
      <c r="B189" s="1" t="s">
        <v>178</v>
      </c>
      <c r="C189" s="1" t="s">
        <v>132</v>
      </c>
      <c r="D189" s="22" t="s">
        <v>260</v>
      </c>
      <c r="E189" s="1" t="s">
        <v>262</v>
      </c>
      <c r="F189" s="1">
        <v>200</v>
      </c>
      <c r="G189" s="13">
        <v>61</v>
      </c>
      <c r="H189" s="13">
        <v>61</v>
      </c>
      <c r="I189" s="11">
        <f t="shared" si="9"/>
        <v>100</v>
      </c>
      <c r="J189" s="5"/>
    </row>
    <row r="190" spans="1:10" ht="38.25" x14ac:dyDescent="0.2">
      <c r="A190" s="12" t="s">
        <v>125</v>
      </c>
      <c r="B190" s="1" t="s">
        <v>178</v>
      </c>
      <c r="C190" s="1" t="s">
        <v>132</v>
      </c>
      <c r="D190" s="22" t="s">
        <v>260</v>
      </c>
      <c r="E190" s="1" t="s">
        <v>263</v>
      </c>
      <c r="F190" s="1"/>
      <c r="G190" s="13">
        <f>G191+G192</f>
        <v>39707</v>
      </c>
      <c r="H190" s="13">
        <f>H191+H192</f>
        <v>39566.199999999997</v>
      </c>
      <c r="I190" s="11">
        <f t="shared" si="9"/>
        <v>99.645402573853474</v>
      </c>
      <c r="J190" s="5"/>
    </row>
    <row r="191" spans="1:10" ht="63.75" x14ac:dyDescent="0.2">
      <c r="A191" s="12" t="s">
        <v>127</v>
      </c>
      <c r="B191" s="1" t="s">
        <v>178</v>
      </c>
      <c r="C191" s="1" t="s">
        <v>132</v>
      </c>
      <c r="D191" s="22" t="s">
        <v>260</v>
      </c>
      <c r="E191" s="1" t="s">
        <v>263</v>
      </c>
      <c r="F191" s="1">
        <v>100</v>
      </c>
      <c r="G191" s="13">
        <v>39077</v>
      </c>
      <c r="H191" s="13">
        <v>39077</v>
      </c>
      <c r="I191" s="11">
        <f t="shared" si="9"/>
        <v>100</v>
      </c>
      <c r="J191" s="5"/>
    </row>
    <row r="192" spans="1:10" ht="25.5" x14ac:dyDescent="0.2">
      <c r="A192" s="12" t="s">
        <v>118</v>
      </c>
      <c r="B192" s="1" t="s">
        <v>178</v>
      </c>
      <c r="C192" s="1" t="s">
        <v>132</v>
      </c>
      <c r="D192" s="22" t="s">
        <v>260</v>
      </c>
      <c r="E192" s="1" t="s">
        <v>263</v>
      </c>
      <c r="F192" s="1">
        <v>200</v>
      </c>
      <c r="G192" s="13">
        <v>630</v>
      </c>
      <c r="H192" s="13">
        <v>489.2</v>
      </c>
      <c r="I192" s="11">
        <f t="shared" si="9"/>
        <v>77.650793650793645</v>
      </c>
      <c r="J192" s="5">
        <v>629.5</v>
      </c>
    </row>
    <row r="193" spans="1:10" ht="38.25" x14ac:dyDescent="0.2">
      <c r="A193" s="12" t="s">
        <v>20</v>
      </c>
      <c r="B193" s="1" t="s">
        <v>178</v>
      </c>
      <c r="C193" s="1" t="s">
        <v>132</v>
      </c>
      <c r="D193" s="22" t="s">
        <v>260</v>
      </c>
      <c r="E193" s="1" t="s">
        <v>264</v>
      </c>
      <c r="F193" s="1"/>
      <c r="G193" s="13">
        <f>G194+G195+G196</f>
        <v>3341.5</v>
      </c>
      <c r="H193" s="13">
        <f>H194+H195+H196</f>
        <v>3341.5</v>
      </c>
      <c r="I193" s="11">
        <f t="shared" si="9"/>
        <v>100</v>
      </c>
      <c r="J193" s="5"/>
    </row>
    <row r="194" spans="1:10" ht="63.75" x14ac:dyDescent="0.2">
      <c r="A194" s="12" t="s">
        <v>127</v>
      </c>
      <c r="B194" s="1" t="s">
        <v>178</v>
      </c>
      <c r="C194" s="1" t="s">
        <v>132</v>
      </c>
      <c r="D194" s="22" t="s">
        <v>260</v>
      </c>
      <c r="E194" s="1" t="s">
        <v>264</v>
      </c>
      <c r="F194" s="1">
        <v>100</v>
      </c>
      <c r="G194" s="13">
        <v>3211.8</v>
      </c>
      <c r="H194" s="13">
        <v>3211.8</v>
      </c>
      <c r="I194" s="11">
        <f t="shared" si="9"/>
        <v>100</v>
      </c>
      <c r="J194" s="5"/>
    </row>
    <row r="195" spans="1:10" ht="25.5" x14ac:dyDescent="0.2">
      <c r="A195" s="12" t="s">
        <v>118</v>
      </c>
      <c r="B195" s="1" t="s">
        <v>178</v>
      </c>
      <c r="C195" s="1" t="s">
        <v>132</v>
      </c>
      <c r="D195" s="22" t="s">
        <v>260</v>
      </c>
      <c r="E195" s="1" t="s">
        <v>264</v>
      </c>
      <c r="F195" s="1">
        <v>200</v>
      </c>
      <c r="G195" s="13">
        <v>93.5</v>
      </c>
      <c r="H195" s="13">
        <v>93.5</v>
      </c>
      <c r="I195" s="11">
        <f t="shared" si="9"/>
        <v>100</v>
      </c>
      <c r="J195" s="5"/>
    </row>
    <row r="196" spans="1:10" x14ac:dyDescent="0.2">
      <c r="A196" s="12" t="s">
        <v>129</v>
      </c>
      <c r="B196" s="1" t="s">
        <v>178</v>
      </c>
      <c r="C196" s="1" t="s">
        <v>132</v>
      </c>
      <c r="D196" s="22" t="s">
        <v>260</v>
      </c>
      <c r="E196" s="1" t="s">
        <v>264</v>
      </c>
      <c r="F196" s="1">
        <v>800</v>
      </c>
      <c r="G196" s="13">
        <v>36.200000000000003</v>
      </c>
      <c r="H196" s="13">
        <v>36.200000000000003</v>
      </c>
      <c r="I196" s="11">
        <f t="shared" si="9"/>
        <v>100</v>
      </c>
      <c r="J196" s="5"/>
    </row>
    <row r="197" spans="1:10" ht="38.25" x14ac:dyDescent="0.2">
      <c r="A197" s="12" t="s">
        <v>190</v>
      </c>
      <c r="B197" s="1" t="s">
        <v>178</v>
      </c>
      <c r="C197" s="1" t="s">
        <v>132</v>
      </c>
      <c r="D197" s="22" t="s">
        <v>260</v>
      </c>
      <c r="E197" s="1" t="s">
        <v>191</v>
      </c>
      <c r="F197" s="1" t="s">
        <v>107</v>
      </c>
      <c r="G197" s="13">
        <f>G198</f>
        <v>36</v>
      </c>
      <c r="H197" s="13">
        <f>H198</f>
        <v>36</v>
      </c>
      <c r="I197" s="11">
        <f t="shared" si="9"/>
        <v>100</v>
      </c>
      <c r="J197" s="5"/>
    </row>
    <row r="198" spans="1:10" ht="25.5" x14ac:dyDescent="0.2">
      <c r="A198" s="12" t="s">
        <v>241</v>
      </c>
      <c r="B198" s="1" t="s">
        <v>178</v>
      </c>
      <c r="C198" s="1" t="s">
        <v>132</v>
      </c>
      <c r="D198" s="22" t="s">
        <v>260</v>
      </c>
      <c r="E198" s="1" t="s">
        <v>242</v>
      </c>
      <c r="F198" s="1" t="s">
        <v>107</v>
      </c>
      <c r="G198" s="13">
        <f>G199</f>
        <v>36</v>
      </c>
      <c r="H198" s="13">
        <f>H199</f>
        <v>36</v>
      </c>
      <c r="I198" s="11">
        <f t="shared" si="9"/>
        <v>100</v>
      </c>
      <c r="J198" s="5"/>
    </row>
    <row r="199" spans="1:10" x14ac:dyDescent="0.2">
      <c r="A199" s="12" t="s">
        <v>164</v>
      </c>
      <c r="B199" s="1" t="s">
        <v>178</v>
      </c>
      <c r="C199" s="1" t="s">
        <v>132</v>
      </c>
      <c r="D199" s="22" t="s">
        <v>260</v>
      </c>
      <c r="E199" s="1" t="s">
        <v>242</v>
      </c>
      <c r="F199" s="1" t="s">
        <v>165</v>
      </c>
      <c r="G199" s="13">
        <v>36</v>
      </c>
      <c r="H199" s="11">
        <v>36</v>
      </c>
      <c r="I199" s="11">
        <f t="shared" si="9"/>
        <v>100</v>
      </c>
      <c r="J199" s="5"/>
    </row>
    <row r="200" spans="1:10" ht="38.25" x14ac:dyDescent="0.2">
      <c r="A200" s="12" t="s">
        <v>21</v>
      </c>
      <c r="B200" s="1" t="s">
        <v>178</v>
      </c>
      <c r="C200" s="1" t="s">
        <v>132</v>
      </c>
      <c r="D200" s="22" t="s">
        <v>260</v>
      </c>
      <c r="E200" s="1" t="s">
        <v>265</v>
      </c>
      <c r="F200" s="1"/>
      <c r="G200" s="13">
        <f>G201</f>
        <v>300</v>
      </c>
      <c r="H200" s="13">
        <f>H201</f>
        <v>271.89999999999998</v>
      </c>
      <c r="I200" s="11">
        <f t="shared" si="9"/>
        <v>90.633333333333326</v>
      </c>
      <c r="J200" s="5"/>
    </row>
    <row r="201" spans="1:10" ht="25.5" x14ac:dyDescent="0.2">
      <c r="A201" s="12" t="s">
        <v>22</v>
      </c>
      <c r="B201" s="1" t="s">
        <v>178</v>
      </c>
      <c r="C201" s="1" t="s">
        <v>132</v>
      </c>
      <c r="D201" s="22" t="s">
        <v>260</v>
      </c>
      <c r="E201" s="1" t="s">
        <v>266</v>
      </c>
      <c r="F201" s="1"/>
      <c r="G201" s="13">
        <f>G202</f>
        <v>300</v>
      </c>
      <c r="H201" s="13">
        <f>H202</f>
        <v>271.89999999999998</v>
      </c>
      <c r="I201" s="11">
        <f t="shared" si="9"/>
        <v>90.633333333333326</v>
      </c>
      <c r="J201" s="5"/>
    </row>
    <row r="202" spans="1:10" ht="25.5" x14ac:dyDescent="0.2">
      <c r="A202" s="12" t="s">
        <v>118</v>
      </c>
      <c r="B202" s="1" t="s">
        <v>178</v>
      </c>
      <c r="C202" s="1" t="s">
        <v>132</v>
      </c>
      <c r="D202" s="22" t="s">
        <v>260</v>
      </c>
      <c r="E202" s="1" t="s">
        <v>266</v>
      </c>
      <c r="F202" s="1">
        <v>200</v>
      </c>
      <c r="G202" s="13">
        <v>300</v>
      </c>
      <c r="H202" s="11">
        <v>271.89999999999998</v>
      </c>
      <c r="I202" s="11">
        <f t="shared" si="9"/>
        <v>90.633333333333326</v>
      </c>
      <c r="J202" s="5"/>
    </row>
    <row r="203" spans="1:10" ht="38.25" x14ac:dyDescent="0.2">
      <c r="A203" s="12" t="s">
        <v>9</v>
      </c>
      <c r="B203" s="1" t="s">
        <v>178</v>
      </c>
      <c r="C203" s="1" t="s">
        <v>132</v>
      </c>
      <c r="D203" s="22" t="s">
        <v>260</v>
      </c>
      <c r="E203" s="1" t="s">
        <v>267</v>
      </c>
      <c r="F203" s="1"/>
      <c r="G203" s="13">
        <f>G204</f>
        <v>32</v>
      </c>
      <c r="H203" s="23">
        <f>H204</f>
        <v>24</v>
      </c>
      <c r="I203" s="11">
        <f t="shared" si="9"/>
        <v>75</v>
      </c>
      <c r="J203" s="5"/>
    </row>
    <row r="204" spans="1:10" ht="102" x14ac:dyDescent="0.2">
      <c r="A204" s="12" t="s">
        <v>268</v>
      </c>
      <c r="B204" s="1" t="s">
        <v>178</v>
      </c>
      <c r="C204" s="1" t="s">
        <v>132</v>
      </c>
      <c r="D204" s="22" t="s">
        <v>260</v>
      </c>
      <c r="E204" s="1" t="s">
        <v>269</v>
      </c>
      <c r="F204" s="1"/>
      <c r="G204" s="13">
        <f>G205</f>
        <v>32</v>
      </c>
      <c r="H204" s="20">
        <f>H205</f>
        <v>24</v>
      </c>
      <c r="I204" s="11">
        <f t="shared" si="9"/>
        <v>75</v>
      </c>
      <c r="J204" s="5"/>
    </row>
    <row r="205" spans="1:10" x14ac:dyDescent="0.2">
      <c r="A205" s="12" t="s">
        <v>164</v>
      </c>
      <c r="B205" s="1" t="s">
        <v>178</v>
      </c>
      <c r="C205" s="1" t="s">
        <v>132</v>
      </c>
      <c r="D205" s="22" t="s">
        <v>260</v>
      </c>
      <c r="E205" s="1" t="s">
        <v>269</v>
      </c>
      <c r="F205" s="1">
        <v>300</v>
      </c>
      <c r="G205" s="13">
        <v>32</v>
      </c>
      <c r="H205" s="11">
        <v>24</v>
      </c>
      <c r="I205" s="11">
        <f t="shared" si="9"/>
        <v>75</v>
      </c>
      <c r="J205" s="5"/>
    </row>
    <row r="206" spans="1:10" ht="51" x14ac:dyDescent="0.2">
      <c r="A206" s="12" t="s">
        <v>243</v>
      </c>
      <c r="B206" s="1" t="s">
        <v>178</v>
      </c>
      <c r="C206" s="1" t="s">
        <v>132</v>
      </c>
      <c r="D206" s="22" t="s">
        <v>260</v>
      </c>
      <c r="E206" s="1" t="s">
        <v>244</v>
      </c>
      <c r="F206" s="1"/>
      <c r="G206" s="13">
        <f>G207+G217</f>
        <v>3626.5</v>
      </c>
      <c r="H206" s="13">
        <f>H207+H217</f>
        <v>3606.1000000000004</v>
      </c>
      <c r="I206" s="11">
        <f t="shared" si="9"/>
        <v>99.437474148628169</v>
      </c>
      <c r="J206" s="5"/>
    </row>
    <row r="207" spans="1:10" x14ac:dyDescent="0.2">
      <c r="A207" s="12" t="s">
        <v>245</v>
      </c>
      <c r="B207" s="1" t="s">
        <v>178</v>
      </c>
      <c r="C207" s="1" t="s">
        <v>132</v>
      </c>
      <c r="D207" s="22" t="s">
        <v>260</v>
      </c>
      <c r="E207" s="1" t="s">
        <v>246</v>
      </c>
      <c r="F207" s="1"/>
      <c r="G207" s="13">
        <f>G208+G211+G214+G215</f>
        <v>3396.5</v>
      </c>
      <c r="H207" s="13">
        <f>H208+H211+H214+H215</f>
        <v>3380.1000000000004</v>
      </c>
      <c r="I207" s="11">
        <f t="shared" si="9"/>
        <v>99.517150007360527</v>
      </c>
      <c r="J207" s="5"/>
    </row>
    <row r="208" spans="1:10" ht="25.5" x14ac:dyDescent="0.2">
      <c r="A208" s="12" t="s">
        <v>250</v>
      </c>
      <c r="B208" s="1" t="s">
        <v>178</v>
      </c>
      <c r="C208" s="1" t="s">
        <v>132</v>
      </c>
      <c r="D208" s="22" t="s">
        <v>260</v>
      </c>
      <c r="E208" s="1" t="s">
        <v>251</v>
      </c>
      <c r="F208" s="1" t="s">
        <v>107</v>
      </c>
      <c r="G208" s="13">
        <f>G209+G210</f>
        <v>304.5</v>
      </c>
      <c r="H208" s="13">
        <f>H209+H210</f>
        <v>288.10000000000002</v>
      </c>
      <c r="I208" s="11">
        <f t="shared" si="9"/>
        <v>94.614121510673243</v>
      </c>
      <c r="J208" s="5"/>
    </row>
    <row r="209" spans="1:10" ht="25.5" x14ac:dyDescent="0.2">
      <c r="A209" s="12" t="s">
        <v>118</v>
      </c>
      <c r="B209" s="1" t="s">
        <v>178</v>
      </c>
      <c r="C209" s="1" t="s">
        <v>132</v>
      </c>
      <c r="D209" s="22" t="s">
        <v>260</v>
      </c>
      <c r="E209" s="1" t="s">
        <v>251</v>
      </c>
      <c r="F209" s="1" t="s">
        <v>119</v>
      </c>
      <c r="G209" s="13">
        <v>10.5</v>
      </c>
      <c r="H209" s="16">
        <v>10.5</v>
      </c>
      <c r="I209" s="11">
        <f t="shared" si="9"/>
        <v>100</v>
      </c>
      <c r="J209" s="5"/>
    </row>
    <row r="210" spans="1:10" x14ac:dyDescent="0.2">
      <c r="A210" s="12" t="s">
        <v>164</v>
      </c>
      <c r="B210" s="1" t="s">
        <v>178</v>
      </c>
      <c r="C210" s="1" t="s">
        <v>132</v>
      </c>
      <c r="D210" s="22" t="s">
        <v>260</v>
      </c>
      <c r="E210" s="1" t="s">
        <v>251</v>
      </c>
      <c r="F210" s="1" t="s">
        <v>165</v>
      </c>
      <c r="G210" s="13">
        <v>294</v>
      </c>
      <c r="H210" s="16">
        <v>277.60000000000002</v>
      </c>
      <c r="I210" s="11">
        <f t="shared" si="9"/>
        <v>94.421768707482997</v>
      </c>
      <c r="J210" s="5"/>
    </row>
    <row r="211" spans="1:10" ht="25.5" x14ac:dyDescent="0.2">
      <c r="A211" s="12" t="s">
        <v>247</v>
      </c>
      <c r="B211" s="1" t="s">
        <v>178</v>
      </c>
      <c r="C211" s="1" t="s">
        <v>132</v>
      </c>
      <c r="D211" s="22" t="s">
        <v>260</v>
      </c>
      <c r="E211" s="1" t="s">
        <v>252</v>
      </c>
      <c r="F211" s="1" t="s">
        <v>107</v>
      </c>
      <c r="G211" s="13">
        <f>G212</f>
        <v>583</v>
      </c>
      <c r="H211" s="13">
        <f>H212</f>
        <v>583</v>
      </c>
      <c r="I211" s="11">
        <f t="shared" si="9"/>
        <v>100</v>
      </c>
      <c r="J211" s="5"/>
    </row>
    <row r="212" spans="1:10" ht="25.5" x14ac:dyDescent="0.2">
      <c r="A212" s="12" t="s">
        <v>118</v>
      </c>
      <c r="B212" s="1" t="s">
        <v>178</v>
      </c>
      <c r="C212" s="1" t="s">
        <v>132</v>
      </c>
      <c r="D212" s="22" t="s">
        <v>260</v>
      </c>
      <c r="E212" s="1" t="s">
        <v>252</v>
      </c>
      <c r="F212" s="1" t="s">
        <v>119</v>
      </c>
      <c r="G212" s="13">
        <v>583</v>
      </c>
      <c r="H212" s="11">
        <v>583</v>
      </c>
      <c r="I212" s="11">
        <f t="shared" si="9"/>
        <v>100</v>
      </c>
      <c r="J212" s="5"/>
    </row>
    <row r="213" spans="1:10" ht="38.25" x14ac:dyDescent="0.2">
      <c r="A213" s="12" t="s">
        <v>248</v>
      </c>
      <c r="B213" s="1" t="s">
        <v>178</v>
      </c>
      <c r="C213" s="1" t="s">
        <v>132</v>
      </c>
      <c r="D213" s="22" t="s">
        <v>260</v>
      </c>
      <c r="E213" s="1" t="s">
        <v>253</v>
      </c>
      <c r="F213" s="1" t="s">
        <v>107</v>
      </c>
      <c r="G213" s="13">
        <f>G214</f>
        <v>857.6</v>
      </c>
      <c r="H213" s="13">
        <f>H214</f>
        <v>857.6</v>
      </c>
      <c r="I213" s="11">
        <f t="shared" si="9"/>
        <v>100</v>
      </c>
      <c r="J213" s="5"/>
    </row>
    <row r="214" spans="1:10" ht="25.5" x14ac:dyDescent="0.2">
      <c r="A214" s="12" t="s">
        <v>118</v>
      </c>
      <c r="B214" s="1" t="s">
        <v>178</v>
      </c>
      <c r="C214" s="1" t="s">
        <v>132</v>
      </c>
      <c r="D214" s="22" t="s">
        <v>260</v>
      </c>
      <c r="E214" s="1" t="s">
        <v>253</v>
      </c>
      <c r="F214" s="1" t="s">
        <v>119</v>
      </c>
      <c r="G214" s="13">
        <v>857.6</v>
      </c>
      <c r="H214" s="16">
        <v>857.6</v>
      </c>
      <c r="I214" s="11">
        <f t="shared" si="9"/>
        <v>100</v>
      </c>
      <c r="J214" s="5"/>
    </row>
    <row r="215" spans="1:10" ht="25.5" x14ac:dyDescent="0.2">
      <c r="A215" s="12" t="s">
        <v>249</v>
      </c>
      <c r="B215" s="1" t="s">
        <v>178</v>
      </c>
      <c r="C215" s="1" t="s">
        <v>132</v>
      </c>
      <c r="D215" s="22" t="s">
        <v>260</v>
      </c>
      <c r="E215" s="1" t="s">
        <v>254</v>
      </c>
      <c r="F215" s="1" t="s">
        <v>107</v>
      </c>
      <c r="G215" s="13">
        <f>G216</f>
        <v>1651.4</v>
      </c>
      <c r="H215" s="13">
        <f>H216</f>
        <v>1651.4</v>
      </c>
      <c r="I215" s="11">
        <f t="shared" si="9"/>
        <v>100</v>
      </c>
      <c r="J215" s="5"/>
    </row>
    <row r="216" spans="1:10" x14ac:dyDescent="0.2">
      <c r="A216" s="12" t="s">
        <v>164</v>
      </c>
      <c r="B216" s="1" t="s">
        <v>178</v>
      </c>
      <c r="C216" s="1" t="s">
        <v>132</v>
      </c>
      <c r="D216" s="22" t="s">
        <v>260</v>
      </c>
      <c r="E216" s="1" t="s">
        <v>254</v>
      </c>
      <c r="F216" s="1" t="s">
        <v>165</v>
      </c>
      <c r="G216" s="13">
        <v>1651.4</v>
      </c>
      <c r="H216" s="16">
        <v>1651.4</v>
      </c>
      <c r="I216" s="11">
        <f t="shared" si="9"/>
        <v>100</v>
      </c>
      <c r="J216" s="5"/>
    </row>
    <row r="217" spans="1:10" ht="38.25" x14ac:dyDescent="0.2">
      <c r="A217" s="12" t="s">
        <v>255</v>
      </c>
      <c r="B217" s="1" t="s">
        <v>178</v>
      </c>
      <c r="C217" s="1" t="s">
        <v>132</v>
      </c>
      <c r="D217" s="22" t="s">
        <v>260</v>
      </c>
      <c r="E217" s="1" t="s">
        <v>256</v>
      </c>
      <c r="F217" s="1" t="s">
        <v>107</v>
      </c>
      <c r="G217" s="13">
        <f>G218</f>
        <v>230</v>
      </c>
      <c r="H217" s="13">
        <f>H218</f>
        <v>226</v>
      </c>
      <c r="I217" s="11">
        <f t="shared" si="9"/>
        <v>98.260869565217391</v>
      </c>
      <c r="J217" s="5"/>
    </row>
    <row r="218" spans="1:10" x14ac:dyDescent="0.2">
      <c r="A218" s="12" t="s">
        <v>257</v>
      </c>
      <c r="B218" s="1" t="s">
        <v>178</v>
      </c>
      <c r="C218" s="1" t="s">
        <v>132</v>
      </c>
      <c r="D218" s="22" t="s">
        <v>260</v>
      </c>
      <c r="E218" s="1" t="s">
        <v>258</v>
      </c>
      <c r="F218" s="1" t="s">
        <v>107</v>
      </c>
      <c r="G218" s="13">
        <f>G219</f>
        <v>230</v>
      </c>
      <c r="H218" s="13">
        <f>H219</f>
        <v>226</v>
      </c>
      <c r="I218" s="11">
        <f t="shared" si="9"/>
        <v>98.260869565217391</v>
      </c>
      <c r="J218" s="5"/>
    </row>
    <row r="219" spans="1:10" ht="25.5" x14ac:dyDescent="0.2">
      <c r="A219" s="12" t="s">
        <v>118</v>
      </c>
      <c r="B219" s="1" t="s">
        <v>178</v>
      </c>
      <c r="C219" s="1" t="s">
        <v>132</v>
      </c>
      <c r="D219" s="22" t="s">
        <v>260</v>
      </c>
      <c r="E219" s="1" t="s">
        <v>258</v>
      </c>
      <c r="F219" s="1" t="s">
        <v>119</v>
      </c>
      <c r="G219" s="13">
        <v>230</v>
      </c>
      <c r="H219" s="11">
        <v>226</v>
      </c>
      <c r="I219" s="11">
        <f t="shared" si="9"/>
        <v>98.260869565217391</v>
      </c>
      <c r="J219" s="5"/>
    </row>
    <row r="220" spans="1:10" ht="38.25" x14ac:dyDescent="0.2">
      <c r="A220" s="12" t="s">
        <v>159</v>
      </c>
      <c r="B220" s="1" t="s">
        <v>178</v>
      </c>
      <c r="C220" s="1" t="s">
        <v>132</v>
      </c>
      <c r="D220" s="1" t="s">
        <v>260</v>
      </c>
      <c r="E220" s="1" t="s">
        <v>160</v>
      </c>
      <c r="F220" s="1" t="s">
        <v>107</v>
      </c>
      <c r="G220" s="13">
        <f t="shared" ref="G220:H222" si="11">G221</f>
        <v>15</v>
      </c>
      <c r="H220" s="13">
        <f t="shared" si="11"/>
        <v>15</v>
      </c>
      <c r="I220" s="11">
        <f t="shared" ref="I220:I273" si="12">H220/G220*100</f>
        <v>100</v>
      </c>
      <c r="J220" s="5"/>
    </row>
    <row r="221" spans="1:10" x14ac:dyDescent="0.2">
      <c r="A221" s="12" t="s">
        <v>161</v>
      </c>
      <c r="B221" s="1" t="s">
        <v>178</v>
      </c>
      <c r="C221" s="1" t="s">
        <v>132</v>
      </c>
      <c r="D221" s="1" t="s">
        <v>260</v>
      </c>
      <c r="E221" s="1" t="s">
        <v>162</v>
      </c>
      <c r="F221" s="1" t="s">
        <v>107</v>
      </c>
      <c r="G221" s="13">
        <f t="shared" si="11"/>
        <v>15</v>
      </c>
      <c r="H221" s="13">
        <f t="shared" si="11"/>
        <v>15</v>
      </c>
      <c r="I221" s="11">
        <f t="shared" si="12"/>
        <v>100</v>
      </c>
      <c r="J221" s="5"/>
    </row>
    <row r="222" spans="1:10" ht="25.5" x14ac:dyDescent="0.2">
      <c r="A222" s="12" t="s">
        <v>175</v>
      </c>
      <c r="B222" s="1" t="s">
        <v>178</v>
      </c>
      <c r="C222" s="1" t="s">
        <v>132</v>
      </c>
      <c r="D222" s="1" t="s">
        <v>260</v>
      </c>
      <c r="E222" s="1" t="s">
        <v>176</v>
      </c>
      <c r="F222" s="1" t="s">
        <v>107</v>
      </c>
      <c r="G222" s="13">
        <f t="shared" si="11"/>
        <v>15</v>
      </c>
      <c r="H222" s="13">
        <f t="shared" si="11"/>
        <v>15</v>
      </c>
      <c r="I222" s="11">
        <f t="shared" si="12"/>
        <v>100</v>
      </c>
      <c r="J222" s="5"/>
    </row>
    <row r="223" spans="1:10" ht="63.75" x14ac:dyDescent="0.2">
      <c r="A223" s="12" t="s">
        <v>127</v>
      </c>
      <c r="B223" s="1" t="s">
        <v>178</v>
      </c>
      <c r="C223" s="1" t="s">
        <v>132</v>
      </c>
      <c r="D223" s="1" t="s">
        <v>260</v>
      </c>
      <c r="E223" s="1" t="s">
        <v>176</v>
      </c>
      <c r="F223" s="1" t="s">
        <v>128</v>
      </c>
      <c r="G223" s="13">
        <v>15</v>
      </c>
      <c r="H223" s="11">
        <v>15</v>
      </c>
      <c r="I223" s="11">
        <f t="shared" si="12"/>
        <v>100</v>
      </c>
      <c r="J223" s="5"/>
    </row>
    <row r="224" spans="1:10" x14ac:dyDescent="0.2">
      <c r="A224" s="12" t="s">
        <v>270</v>
      </c>
      <c r="B224" s="1" t="s">
        <v>178</v>
      </c>
      <c r="C224" s="1" t="s">
        <v>271</v>
      </c>
      <c r="D224" s="1" t="s">
        <v>107</v>
      </c>
      <c r="E224" s="1" t="s">
        <v>107</v>
      </c>
      <c r="F224" s="1" t="s">
        <v>107</v>
      </c>
      <c r="G224" s="13">
        <f>G225+G244</f>
        <v>34613.699999999997</v>
      </c>
      <c r="H224" s="13">
        <f>H225+H244</f>
        <v>33403.300000000003</v>
      </c>
      <c r="I224" s="11">
        <f t="shared" si="12"/>
        <v>96.503118707332661</v>
      </c>
      <c r="J224" s="5"/>
    </row>
    <row r="225" spans="1:10" x14ac:dyDescent="0.2">
      <c r="A225" s="12" t="s">
        <v>272</v>
      </c>
      <c r="B225" s="1" t="s">
        <v>178</v>
      </c>
      <c r="C225" s="1" t="s">
        <v>271</v>
      </c>
      <c r="D225" s="1" t="s">
        <v>109</v>
      </c>
      <c r="E225" s="1" t="s">
        <v>107</v>
      </c>
      <c r="F225" s="1" t="s">
        <v>107</v>
      </c>
      <c r="G225" s="13">
        <f>G226+G230</f>
        <v>34407.699999999997</v>
      </c>
      <c r="H225" s="13">
        <f>H226+H230</f>
        <v>33197.300000000003</v>
      </c>
      <c r="I225" s="11">
        <f t="shared" si="12"/>
        <v>96.482182767229446</v>
      </c>
      <c r="J225" s="5"/>
    </row>
    <row r="226" spans="1:10" ht="38.25" x14ac:dyDescent="0.2">
      <c r="A226" s="12" t="s">
        <v>180</v>
      </c>
      <c r="B226" s="1" t="s">
        <v>178</v>
      </c>
      <c r="C226" s="1" t="s">
        <v>271</v>
      </c>
      <c r="D226" s="1" t="s">
        <v>109</v>
      </c>
      <c r="E226" s="1" t="s">
        <v>181</v>
      </c>
      <c r="F226" s="1" t="s">
        <v>107</v>
      </c>
      <c r="G226" s="13">
        <f t="shared" ref="G226:H228" si="13">G227</f>
        <v>4824</v>
      </c>
      <c r="H226" s="13">
        <f t="shared" si="13"/>
        <v>4824</v>
      </c>
      <c r="I226" s="11">
        <f t="shared" si="12"/>
        <v>100</v>
      </c>
      <c r="J226" s="5"/>
    </row>
    <row r="227" spans="1:10" ht="38.25" x14ac:dyDescent="0.2">
      <c r="A227" s="12" t="s">
        <v>190</v>
      </c>
      <c r="B227" s="1" t="s">
        <v>178</v>
      </c>
      <c r="C227" s="1" t="s">
        <v>271</v>
      </c>
      <c r="D227" s="1" t="s">
        <v>109</v>
      </c>
      <c r="E227" s="1" t="s">
        <v>191</v>
      </c>
      <c r="F227" s="1" t="s">
        <v>107</v>
      </c>
      <c r="G227" s="13">
        <f t="shared" si="13"/>
        <v>4824</v>
      </c>
      <c r="H227" s="13">
        <f t="shared" si="13"/>
        <v>4824</v>
      </c>
      <c r="I227" s="11">
        <f t="shared" si="12"/>
        <v>100</v>
      </c>
      <c r="J227" s="5"/>
    </row>
    <row r="228" spans="1:10" ht="63.75" x14ac:dyDescent="0.2">
      <c r="A228" s="12" t="s">
        <v>273</v>
      </c>
      <c r="B228" s="1" t="s">
        <v>178</v>
      </c>
      <c r="C228" s="1" t="s">
        <v>271</v>
      </c>
      <c r="D228" s="1" t="s">
        <v>109</v>
      </c>
      <c r="E228" s="1" t="s">
        <v>274</v>
      </c>
      <c r="F228" s="1" t="s">
        <v>107</v>
      </c>
      <c r="G228" s="13">
        <f t="shared" si="13"/>
        <v>4824</v>
      </c>
      <c r="H228" s="13">
        <f t="shared" si="13"/>
        <v>4824</v>
      </c>
      <c r="I228" s="11">
        <f t="shared" si="12"/>
        <v>100</v>
      </c>
      <c r="J228" s="5"/>
    </row>
    <row r="229" spans="1:10" x14ac:dyDescent="0.2">
      <c r="A229" s="12" t="s">
        <v>164</v>
      </c>
      <c r="B229" s="1" t="s">
        <v>178</v>
      </c>
      <c r="C229" s="1" t="s">
        <v>271</v>
      </c>
      <c r="D229" s="1" t="s">
        <v>109</v>
      </c>
      <c r="E229" s="1" t="s">
        <v>274</v>
      </c>
      <c r="F229" s="1" t="s">
        <v>165</v>
      </c>
      <c r="G229" s="13">
        <v>4824</v>
      </c>
      <c r="H229" s="10">
        <v>4824</v>
      </c>
      <c r="I229" s="11">
        <f t="shared" si="12"/>
        <v>100</v>
      </c>
      <c r="J229" s="5"/>
    </row>
    <row r="230" spans="1:10" ht="38.25" x14ac:dyDescent="0.2">
      <c r="A230" s="12" t="s">
        <v>275</v>
      </c>
      <c r="B230" s="1" t="s">
        <v>178</v>
      </c>
      <c r="C230" s="1" t="s">
        <v>271</v>
      </c>
      <c r="D230" s="1" t="s">
        <v>109</v>
      </c>
      <c r="E230" s="1" t="s">
        <v>276</v>
      </c>
      <c r="F230" s="1" t="s">
        <v>107</v>
      </c>
      <c r="G230" s="13">
        <f>G231</f>
        <v>29583.7</v>
      </c>
      <c r="H230" s="13">
        <f>H231</f>
        <v>28373.300000000003</v>
      </c>
      <c r="I230" s="11">
        <f t="shared" si="12"/>
        <v>95.90855775308701</v>
      </c>
      <c r="J230" s="5"/>
    </row>
    <row r="231" spans="1:10" ht="51" x14ac:dyDescent="0.2">
      <c r="A231" s="12" t="s">
        <v>277</v>
      </c>
      <c r="B231" s="1" t="s">
        <v>178</v>
      </c>
      <c r="C231" s="1" t="s">
        <v>271</v>
      </c>
      <c r="D231" s="1" t="s">
        <v>109</v>
      </c>
      <c r="E231" s="1" t="s">
        <v>278</v>
      </c>
      <c r="F231" s="1" t="s">
        <v>107</v>
      </c>
      <c r="G231" s="13">
        <f>G232+G234+G238+G242+G236+G240</f>
        <v>29583.7</v>
      </c>
      <c r="H231" s="13">
        <f>H232+H234+H238+H242+H236+H240</f>
        <v>28373.300000000003</v>
      </c>
      <c r="I231" s="11">
        <f t="shared" si="12"/>
        <v>95.90855775308701</v>
      </c>
      <c r="J231" s="5"/>
    </row>
    <row r="232" spans="1:10" x14ac:dyDescent="0.2">
      <c r="A232" s="12" t="s">
        <v>279</v>
      </c>
      <c r="B232" s="1" t="s">
        <v>178</v>
      </c>
      <c r="C232" s="1" t="s">
        <v>271</v>
      </c>
      <c r="D232" s="1" t="s">
        <v>109</v>
      </c>
      <c r="E232" s="1" t="s">
        <v>280</v>
      </c>
      <c r="F232" s="1" t="s">
        <v>107</v>
      </c>
      <c r="G232" s="13">
        <f>G233</f>
        <v>15103</v>
      </c>
      <c r="H232" s="13">
        <f>H233</f>
        <v>14606.3</v>
      </c>
      <c r="I232" s="11">
        <f t="shared" si="12"/>
        <v>96.71124942064489</v>
      </c>
      <c r="J232" s="5"/>
    </row>
    <row r="233" spans="1:10" x14ac:dyDescent="0.2">
      <c r="A233" s="12" t="s">
        <v>164</v>
      </c>
      <c r="B233" s="1" t="s">
        <v>178</v>
      </c>
      <c r="C233" s="1" t="s">
        <v>271</v>
      </c>
      <c r="D233" s="1" t="s">
        <v>109</v>
      </c>
      <c r="E233" s="1" t="s">
        <v>280</v>
      </c>
      <c r="F233" s="1" t="s">
        <v>165</v>
      </c>
      <c r="G233" s="13">
        <v>15103</v>
      </c>
      <c r="H233" s="10">
        <v>14606.3</v>
      </c>
      <c r="I233" s="11">
        <f t="shared" si="12"/>
        <v>96.71124942064489</v>
      </c>
      <c r="J233" s="5"/>
    </row>
    <row r="234" spans="1:10" ht="25.5" x14ac:dyDescent="0.2">
      <c r="A234" s="12" t="s">
        <v>281</v>
      </c>
      <c r="B234" s="1" t="s">
        <v>178</v>
      </c>
      <c r="C234" s="1" t="s">
        <v>271</v>
      </c>
      <c r="D234" s="1" t="s">
        <v>109</v>
      </c>
      <c r="E234" s="1" t="s">
        <v>282</v>
      </c>
      <c r="F234" s="1" t="s">
        <v>107</v>
      </c>
      <c r="G234" s="13">
        <f>G235</f>
        <v>9992</v>
      </c>
      <c r="H234" s="13">
        <f>H235</f>
        <v>9666.7000000000007</v>
      </c>
      <c r="I234" s="11">
        <f t="shared" si="12"/>
        <v>96.744395516413135</v>
      </c>
      <c r="J234" s="5"/>
    </row>
    <row r="235" spans="1:10" x14ac:dyDescent="0.2">
      <c r="A235" s="12" t="s">
        <v>164</v>
      </c>
      <c r="B235" s="1" t="s">
        <v>178</v>
      </c>
      <c r="C235" s="1" t="s">
        <v>271</v>
      </c>
      <c r="D235" s="1" t="s">
        <v>109</v>
      </c>
      <c r="E235" s="1" t="s">
        <v>282</v>
      </c>
      <c r="F235" s="1" t="s">
        <v>165</v>
      </c>
      <c r="G235" s="13">
        <v>9992</v>
      </c>
      <c r="H235" s="10">
        <v>9666.7000000000007</v>
      </c>
      <c r="I235" s="11">
        <f t="shared" si="12"/>
        <v>96.744395516413135</v>
      </c>
      <c r="J235" s="5"/>
    </row>
    <row r="236" spans="1:10" x14ac:dyDescent="0.2">
      <c r="A236" s="12" t="s">
        <v>283</v>
      </c>
      <c r="B236" s="1" t="s">
        <v>178</v>
      </c>
      <c r="C236" s="1" t="s">
        <v>271</v>
      </c>
      <c r="D236" s="1" t="s">
        <v>109</v>
      </c>
      <c r="E236" s="1" t="s">
        <v>284</v>
      </c>
      <c r="F236" s="1" t="s">
        <v>107</v>
      </c>
      <c r="G236" s="13">
        <f>G237</f>
        <v>3924</v>
      </c>
      <c r="H236" s="13">
        <f>H237</f>
        <v>3563.7</v>
      </c>
      <c r="I236" s="11">
        <f t="shared" si="12"/>
        <v>90.818042813455662</v>
      </c>
      <c r="J236" s="5"/>
    </row>
    <row r="237" spans="1:10" x14ac:dyDescent="0.2">
      <c r="A237" s="12" t="s">
        <v>164</v>
      </c>
      <c r="B237" s="1" t="s">
        <v>178</v>
      </c>
      <c r="C237" s="1" t="s">
        <v>271</v>
      </c>
      <c r="D237" s="1" t="s">
        <v>109</v>
      </c>
      <c r="E237" s="1" t="s">
        <v>284</v>
      </c>
      <c r="F237" s="1" t="s">
        <v>165</v>
      </c>
      <c r="G237" s="13">
        <v>3924</v>
      </c>
      <c r="H237" s="10">
        <v>3563.7</v>
      </c>
      <c r="I237" s="11">
        <f t="shared" si="12"/>
        <v>90.818042813455662</v>
      </c>
      <c r="J237" s="5"/>
    </row>
    <row r="238" spans="1:10" ht="38.25" x14ac:dyDescent="0.2">
      <c r="A238" s="12" t="s">
        <v>285</v>
      </c>
      <c r="B238" s="1" t="s">
        <v>178</v>
      </c>
      <c r="C238" s="1" t="s">
        <v>271</v>
      </c>
      <c r="D238" s="1" t="s">
        <v>109</v>
      </c>
      <c r="E238" s="1" t="s">
        <v>286</v>
      </c>
      <c r="F238" s="1" t="s">
        <v>107</v>
      </c>
      <c r="G238" s="13">
        <f>G239</f>
        <v>129</v>
      </c>
      <c r="H238" s="13">
        <f>H239</f>
        <v>125.2</v>
      </c>
      <c r="I238" s="11">
        <f t="shared" si="12"/>
        <v>97.054263565891475</v>
      </c>
      <c r="J238" s="5"/>
    </row>
    <row r="239" spans="1:10" x14ac:dyDescent="0.2">
      <c r="A239" s="12" t="s">
        <v>164</v>
      </c>
      <c r="B239" s="1" t="s">
        <v>178</v>
      </c>
      <c r="C239" s="1" t="s">
        <v>271</v>
      </c>
      <c r="D239" s="1" t="s">
        <v>109</v>
      </c>
      <c r="E239" s="1" t="s">
        <v>286</v>
      </c>
      <c r="F239" s="1" t="s">
        <v>165</v>
      </c>
      <c r="G239" s="25">
        <v>129</v>
      </c>
      <c r="H239" s="26">
        <v>125.2</v>
      </c>
      <c r="I239" s="11">
        <f t="shared" si="12"/>
        <v>97.054263565891475</v>
      </c>
      <c r="J239" s="5"/>
    </row>
    <row r="240" spans="1:10" ht="114.75" x14ac:dyDescent="0.2">
      <c r="A240" s="12" t="s">
        <v>24</v>
      </c>
      <c r="B240" s="1" t="s">
        <v>178</v>
      </c>
      <c r="C240" s="1" t="s">
        <v>271</v>
      </c>
      <c r="D240" s="1" t="s">
        <v>109</v>
      </c>
      <c r="E240" s="1" t="s">
        <v>23</v>
      </c>
      <c r="F240" s="24"/>
      <c r="G240" s="23">
        <f>G241</f>
        <v>135.69999999999999</v>
      </c>
      <c r="H240" s="23">
        <f>H241</f>
        <v>111.4</v>
      </c>
      <c r="I240" s="11">
        <f t="shared" si="12"/>
        <v>82.092851879145172</v>
      </c>
      <c r="J240" s="5"/>
    </row>
    <row r="241" spans="1:10" x14ac:dyDescent="0.2">
      <c r="A241" s="12" t="s">
        <v>164</v>
      </c>
      <c r="B241" s="1" t="s">
        <v>178</v>
      </c>
      <c r="C241" s="1" t="s">
        <v>271</v>
      </c>
      <c r="D241" s="1" t="s">
        <v>109</v>
      </c>
      <c r="E241" s="1" t="s">
        <v>23</v>
      </c>
      <c r="F241" s="24">
        <v>300</v>
      </c>
      <c r="G241" s="23">
        <v>135.69999999999999</v>
      </c>
      <c r="H241" s="16">
        <v>111.4</v>
      </c>
      <c r="I241" s="11">
        <f t="shared" si="12"/>
        <v>82.092851879145172</v>
      </c>
      <c r="J241" s="5"/>
    </row>
    <row r="242" spans="1:10" ht="38.25" x14ac:dyDescent="0.2">
      <c r="A242" s="12" t="s">
        <v>287</v>
      </c>
      <c r="B242" s="1" t="s">
        <v>178</v>
      </c>
      <c r="C242" s="1" t="s">
        <v>271</v>
      </c>
      <c r="D242" s="1" t="s">
        <v>109</v>
      </c>
      <c r="E242" s="1" t="s">
        <v>288</v>
      </c>
      <c r="F242" s="1" t="s">
        <v>107</v>
      </c>
      <c r="G242" s="20">
        <f>G243</f>
        <v>300</v>
      </c>
      <c r="H242" s="20">
        <f>H243</f>
        <v>300</v>
      </c>
      <c r="I242" s="11">
        <f t="shared" si="12"/>
        <v>100</v>
      </c>
      <c r="J242" s="5"/>
    </row>
    <row r="243" spans="1:10" x14ac:dyDescent="0.2">
      <c r="A243" s="12" t="s">
        <v>164</v>
      </c>
      <c r="B243" s="1" t="s">
        <v>178</v>
      </c>
      <c r="C243" s="1" t="s">
        <v>271</v>
      </c>
      <c r="D243" s="1" t="s">
        <v>109</v>
      </c>
      <c r="E243" s="1" t="s">
        <v>288</v>
      </c>
      <c r="F243" s="1" t="s">
        <v>165</v>
      </c>
      <c r="G243" s="13">
        <v>300</v>
      </c>
      <c r="H243" s="11">
        <v>300</v>
      </c>
      <c r="I243" s="11">
        <f t="shared" si="12"/>
        <v>100</v>
      </c>
      <c r="J243" s="5"/>
    </row>
    <row r="244" spans="1:10" x14ac:dyDescent="0.2">
      <c r="A244" s="12" t="s">
        <v>289</v>
      </c>
      <c r="B244" s="1" t="s">
        <v>178</v>
      </c>
      <c r="C244" s="1" t="s">
        <v>271</v>
      </c>
      <c r="D244" s="1" t="s">
        <v>290</v>
      </c>
      <c r="E244" s="1" t="s">
        <v>107</v>
      </c>
      <c r="F244" s="1" t="s">
        <v>107</v>
      </c>
      <c r="G244" s="13">
        <f t="shared" ref="G244:H247" si="14">G245</f>
        <v>206</v>
      </c>
      <c r="H244" s="13">
        <f t="shared" si="14"/>
        <v>206</v>
      </c>
      <c r="I244" s="11">
        <f t="shared" si="12"/>
        <v>100</v>
      </c>
      <c r="J244" s="5"/>
    </row>
    <row r="245" spans="1:10" ht="38.25" x14ac:dyDescent="0.2">
      <c r="A245" s="12" t="s">
        <v>180</v>
      </c>
      <c r="B245" s="1" t="s">
        <v>178</v>
      </c>
      <c r="C245" s="1" t="s">
        <v>271</v>
      </c>
      <c r="D245" s="1" t="s">
        <v>290</v>
      </c>
      <c r="E245" s="1" t="s">
        <v>181</v>
      </c>
      <c r="F245" s="1" t="s">
        <v>107</v>
      </c>
      <c r="G245" s="13">
        <f t="shared" si="14"/>
        <v>206</v>
      </c>
      <c r="H245" s="13">
        <f t="shared" si="14"/>
        <v>206</v>
      </c>
      <c r="I245" s="11">
        <f t="shared" si="12"/>
        <v>100</v>
      </c>
      <c r="J245" s="5"/>
    </row>
    <row r="246" spans="1:10" ht="102" x14ac:dyDescent="0.2">
      <c r="A246" s="12" t="s">
        <v>182</v>
      </c>
      <c r="B246" s="1" t="s">
        <v>178</v>
      </c>
      <c r="C246" s="1" t="s">
        <v>271</v>
      </c>
      <c r="D246" s="1" t="s">
        <v>290</v>
      </c>
      <c r="E246" s="1" t="s">
        <v>183</v>
      </c>
      <c r="F246" s="1" t="s">
        <v>107</v>
      </c>
      <c r="G246" s="13">
        <f t="shared" si="14"/>
        <v>206</v>
      </c>
      <c r="H246" s="13">
        <f t="shared" si="14"/>
        <v>206</v>
      </c>
      <c r="I246" s="11">
        <f t="shared" si="12"/>
        <v>100</v>
      </c>
      <c r="J246" s="5"/>
    </row>
    <row r="247" spans="1:10" ht="51" x14ac:dyDescent="0.2">
      <c r="A247" s="12" t="s">
        <v>291</v>
      </c>
      <c r="B247" s="1" t="s">
        <v>178</v>
      </c>
      <c r="C247" s="1" t="s">
        <v>271</v>
      </c>
      <c r="D247" s="1" t="s">
        <v>290</v>
      </c>
      <c r="E247" s="1" t="s">
        <v>292</v>
      </c>
      <c r="F247" s="1" t="s">
        <v>107</v>
      </c>
      <c r="G247" s="13">
        <f t="shared" si="14"/>
        <v>206</v>
      </c>
      <c r="H247" s="13">
        <f t="shared" si="14"/>
        <v>206</v>
      </c>
      <c r="I247" s="11">
        <f t="shared" si="12"/>
        <v>100</v>
      </c>
      <c r="J247" s="5"/>
    </row>
    <row r="248" spans="1:10" ht="63.75" x14ac:dyDescent="0.2">
      <c r="A248" s="12" t="s">
        <v>127</v>
      </c>
      <c r="B248" s="1" t="s">
        <v>178</v>
      </c>
      <c r="C248" s="1" t="s">
        <v>271</v>
      </c>
      <c r="D248" s="1" t="s">
        <v>290</v>
      </c>
      <c r="E248" s="1" t="s">
        <v>292</v>
      </c>
      <c r="F248" s="1" t="s">
        <v>128</v>
      </c>
      <c r="G248" s="13">
        <v>206</v>
      </c>
      <c r="H248" s="11">
        <v>206</v>
      </c>
      <c r="I248" s="11">
        <f t="shared" si="12"/>
        <v>100</v>
      </c>
      <c r="J248" s="5"/>
    </row>
    <row r="249" spans="1:10" x14ac:dyDescent="0.2">
      <c r="A249" s="12" t="s">
        <v>293</v>
      </c>
      <c r="B249" s="1" t="s">
        <v>178</v>
      </c>
      <c r="C249" s="1" t="s">
        <v>294</v>
      </c>
      <c r="D249" s="1" t="s">
        <v>107</v>
      </c>
      <c r="E249" s="1" t="s">
        <v>107</v>
      </c>
      <c r="F249" s="1" t="s">
        <v>107</v>
      </c>
      <c r="G249" s="13">
        <f>G250</f>
        <v>20090</v>
      </c>
      <c r="H249" s="13">
        <f>H250</f>
        <v>18348.3</v>
      </c>
      <c r="I249" s="11">
        <f t="shared" si="12"/>
        <v>91.330512692882024</v>
      </c>
      <c r="J249" s="5"/>
    </row>
    <row r="250" spans="1:10" x14ac:dyDescent="0.2">
      <c r="A250" s="12" t="s">
        <v>295</v>
      </c>
      <c r="B250" s="1" t="s">
        <v>178</v>
      </c>
      <c r="C250" s="1" t="s">
        <v>294</v>
      </c>
      <c r="D250" s="1" t="s">
        <v>146</v>
      </c>
      <c r="E250" s="1" t="s">
        <v>107</v>
      </c>
      <c r="F250" s="1" t="s">
        <v>107</v>
      </c>
      <c r="G250" s="13">
        <f>G256+G251</f>
        <v>20090</v>
      </c>
      <c r="H250" s="13">
        <f>H256+H251</f>
        <v>18348.3</v>
      </c>
      <c r="I250" s="11">
        <f t="shared" si="12"/>
        <v>91.330512692882024</v>
      </c>
      <c r="J250" s="5"/>
    </row>
    <row r="251" spans="1:10" ht="38.25" x14ac:dyDescent="0.2">
      <c r="A251" s="12" t="s">
        <v>180</v>
      </c>
      <c r="B251" s="1" t="s">
        <v>178</v>
      </c>
      <c r="C251" s="1" t="s">
        <v>294</v>
      </c>
      <c r="D251" s="1" t="s">
        <v>146</v>
      </c>
      <c r="E251" s="1" t="s">
        <v>181</v>
      </c>
      <c r="F251" s="1"/>
      <c r="G251" s="13">
        <f t="shared" ref="G251:H254" si="15">G252</f>
        <v>20020</v>
      </c>
      <c r="H251" s="13">
        <f t="shared" si="15"/>
        <v>18278.3</v>
      </c>
      <c r="I251" s="11">
        <f t="shared" si="12"/>
        <v>91.300199800199806</v>
      </c>
      <c r="J251" s="5"/>
    </row>
    <row r="252" spans="1:10" ht="38.25" x14ac:dyDescent="0.2">
      <c r="A252" s="12" t="s">
        <v>25</v>
      </c>
      <c r="B252" s="1" t="s">
        <v>178</v>
      </c>
      <c r="C252" s="1" t="s">
        <v>294</v>
      </c>
      <c r="D252" s="1" t="s">
        <v>146</v>
      </c>
      <c r="E252" s="1" t="s">
        <v>191</v>
      </c>
      <c r="F252" s="1"/>
      <c r="G252" s="13">
        <f t="shared" si="15"/>
        <v>20020</v>
      </c>
      <c r="H252" s="13">
        <f t="shared" si="15"/>
        <v>18278.3</v>
      </c>
      <c r="I252" s="11">
        <f t="shared" si="12"/>
        <v>91.300199800199806</v>
      </c>
      <c r="J252" s="5"/>
    </row>
    <row r="253" spans="1:10" ht="25.5" x14ac:dyDescent="0.2">
      <c r="A253" s="12" t="s">
        <v>26</v>
      </c>
      <c r="B253" s="1" t="s">
        <v>178</v>
      </c>
      <c r="C253" s="1" t="s">
        <v>294</v>
      </c>
      <c r="D253" s="1" t="s">
        <v>146</v>
      </c>
      <c r="E253" s="1" t="s">
        <v>27</v>
      </c>
      <c r="F253" s="1"/>
      <c r="G253" s="13">
        <f t="shared" si="15"/>
        <v>20020</v>
      </c>
      <c r="H253" s="13">
        <f t="shared" si="15"/>
        <v>18278.3</v>
      </c>
      <c r="I253" s="11">
        <f t="shared" si="12"/>
        <v>91.300199800199806</v>
      </c>
      <c r="J253" s="5"/>
    </row>
    <row r="254" spans="1:10" ht="25.5" x14ac:dyDescent="0.2">
      <c r="A254" s="12" t="s">
        <v>28</v>
      </c>
      <c r="B254" s="1" t="s">
        <v>178</v>
      </c>
      <c r="C254" s="1" t="s">
        <v>294</v>
      </c>
      <c r="D254" s="1" t="s">
        <v>146</v>
      </c>
      <c r="E254" s="1" t="s">
        <v>27</v>
      </c>
      <c r="F254" s="1">
        <v>600</v>
      </c>
      <c r="G254" s="13">
        <f t="shared" si="15"/>
        <v>20020</v>
      </c>
      <c r="H254" s="13">
        <f t="shared" si="15"/>
        <v>18278.3</v>
      </c>
      <c r="I254" s="11">
        <f t="shared" si="12"/>
        <v>91.300199800199806</v>
      </c>
      <c r="J254" s="5"/>
    </row>
    <row r="255" spans="1:10" x14ac:dyDescent="0.2">
      <c r="A255" s="12" t="s">
        <v>141</v>
      </c>
      <c r="B255" s="1" t="s">
        <v>178</v>
      </c>
      <c r="C255" s="1" t="s">
        <v>294</v>
      </c>
      <c r="D255" s="1" t="s">
        <v>146</v>
      </c>
      <c r="E255" s="1" t="s">
        <v>27</v>
      </c>
      <c r="F255" s="1">
        <v>610</v>
      </c>
      <c r="G255" s="13">
        <v>20020</v>
      </c>
      <c r="H255" s="13">
        <v>18278.3</v>
      </c>
      <c r="I255" s="11"/>
      <c r="J255" s="5"/>
    </row>
    <row r="256" spans="1:10" ht="51" x14ac:dyDescent="0.2">
      <c r="A256" s="12" t="s">
        <v>296</v>
      </c>
      <c r="B256" s="1" t="s">
        <v>178</v>
      </c>
      <c r="C256" s="1" t="s">
        <v>294</v>
      </c>
      <c r="D256" s="1" t="s">
        <v>146</v>
      </c>
      <c r="E256" s="1" t="s">
        <v>297</v>
      </c>
      <c r="F256" s="1" t="s">
        <v>107</v>
      </c>
      <c r="G256" s="13">
        <f t="shared" ref="G256:H258" si="16">G257</f>
        <v>70</v>
      </c>
      <c r="H256" s="13">
        <f t="shared" si="16"/>
        <v>70</v>
      </c>
      <c r="I256" s="11">
        <f t="shared" si="12"/>
        <v>100</v>
      </c>
      <c r="J256" s="5"/>
    </row>
    <row r="257" spans="1:13" x14ac:dyDescent="0.2">
      <c r="A257" s="12" t="s">
        <v>298</v>
      </c>
      <c r="B257" s="1" t="s">
        <v>178</v>
      </c>
      <c r="C257" s="1" t="s">
        <v>294</v>
      </c>
      <c r="D257" s="1" t="s">
        <v>146</v>
      </c>
      <c r="E257" s="1" t="s">
        <v>299</v>
      </c>
      <c r="F257" s="1" t="s">
        <v>107</v>
      </c>
      <c r="G257" s="13">
        <f t="shared" si="16"/>
        <v>70</v>
      </c>
      <c r="H257" s="13">
        <f t="shared" si="16"/>
        <v>70</v>
      </c>
      <c r="I257" s="11">
        <f t="shared" si="12"/>
        <v>100</v>
      </c>
      <c r="J257" s="5"/>
    </row>
    <row r="258" spans="1:13" x14ac:dyDescent="0.2">
      <c r="A258" s="12" t="s">
        <v>300</v>
      </c>
      <c r="B258" s="1" t="s">
        <v>178</v>
      </c>
      <c r="C258" s="1" t="s">
        <v>294</v>
      </c>
      <c r="D258" s="1" t="s">
        <v>146</v>
      </c>
      <c r="E258" s="1" t="s">
        <v>301</v>
      </c>
      <c r="F258" s="1" t="s">
        <v>107</v>
      </c>
      <c r="G258" s="13">
        <f t="shared" si="16"/>
        <v>70</v>
      </c>
      <c r="H258" s="13">
        <f t="shared" si="16"/>
        <v>70</v>
      </c>
      <c r="I258" s="11">
        <f t="shared" si="12"/>
        <v>100</v>
      </c>
      <c r="J258" s="5"/>
    </row>
    <row r="259" spans="1:13" ht="25.5" x14ac:dyDescent="0.2">
      <c r="A259" s="12" t="s">
        <v>118</v>
      </c>
      <c r="B259" s="1" t="s">
        <v>178</v>
      </c>
      <c r="C259" s="1" t="s">
        <v>294</v>
      </c>
      <c r="D259" s="1" t="s">
        <v>146</v>
      </c>
      <c r="E259" s="1" t="s">
        <v>301</v>
      </c>
      <c r="F259" s="1" t="s">
        <v>119</v>
      </c>
      <c r="G259" s="13">
        <v>70</v>
      </c>
      <c r="H259" s="11">
        <v>70</v>
      </c>
      <c r="I259" s="11">
        <f t="shared" si="12"/>
        <v>100</v>
      </c>
      <c r="J259" s="5"/>
    </row>
    <row r="260" spans="1:13" ht="38.25" x14ac:dyDescent="0.2">
      <c r="A260" s="7" t="s">
        <v>302</v>
      </c>
      <c r="B260" s="8" t="s">
        <v>303</v>
      </c>
      <c r="C260" s="8" t="s">
        <v>107</v>
      </c>
      <c r="D260" s="8" t="s">
        <v>107</v>
      </c>
      <c r="E260" s="8" t="s">
        <v>107</v>
      </c>
      <c r="F260" s="8" t="s">
        <v>107</v>
      </c>
      <c r="G260" s="9">
        <f>G261+G272+G285+G315</f>
        <v>67725.799999999988</v>
      </c>
      <c r="H260" s="9">
        <f>H261+H272+H285+H315</f>
        <v>62617.299999999996</v>
      </c>
      <c r="I260" s="15">
        <f t="shared" si="12"/>
        <v>92.457084301698927</v>
      </c>
      <c r="J260" s="5"/>
    </row>
    <row r="261" spans="1:13" x14ac:dyDescent="0.2">
      <c r="A261" s="12" t="s">
        <v>304</v>
      </c>
      <c r="B261" s="1" t="s">
        <v>303</v>
      </c>
      <c r="C261" s="1" t="s">
        <v>146</v>
      </c>
      <c r="D261" s="1" t="s">
        <v>107</v>
      </c>
      <c r="E261" s="1" t="s">
        <v>107</v>
      </c>
      <c r="F261" s="1" t="s">
        <v>107</v>
      </c>
      <c r="G261" s="13">
        <f>G262</f>
        <v>4101.2</v>
      </c>
      <c r="H261" s="13">
        <f>H262</f>
        <v>3954.5</v>
      </c>
      <c r="I261" s="11">
        <f t="shared" si="12"/>
        <v>96.422998146883842</v>
      </c>
      <c r="J261" s="5"/>
    </row>
    <row r="262" spans="1:13" ht="51" x14ac:dyDescent="0.2">
      <c r="A262" s="12" t="s">
        <v>305</v>
      </c>
      <c r="B262" s="1" t="s">
        <v>303</v>
      </c>
      <c r="C262" s="1" t="s">
        <v>146</v>
      </c>
      <c r="D262" s="1" t="s">
        <v>109</v>
      </c>
      <c r="E262" s="1" t="s">
        <v>107</v>
      </c>
      <c r="F262" s="1" t="s">
        <v>107</v>
      </c>
      <c r="G262" s="13">
        <f>G263</f>
        <v>4101.2</v>
      </c>
      <c r="H262" s="13">
        <f>H263</f>
        <v>3954.5</v>
      </c>
      <c r="I262" s="11">
        <f t="shared" si="12"/>
        <v>96.422998146883842</v>
      </c>
      <c r="J262" s="5"/>
      <c r="M262" s="30"/>
    </row>
    <row r="263" spans="1:13" ht="38.25" x14ac:dyDescent="0.2">
      <c r="A263" s="12" t="s">
        <v>159</v>
      </c>
      <c r="B263" s="1" t="s">
        <v>303</v>
      </c>
      <c r="C263" s="1" t="s">
        <v>146</v>
      </c>
      <c r="D263" s="1" t="s">
        <v>109</v>
      </c>
      <c r="E263" s="1" t="s">
        <v>160</v>
      </c>
      <c r="F263" s="1" t="s">
        <v>107</v>
      </c>
      <c r="G263" s="13">
        <f>G264+G269</f>
        <v>4101.2</v>
      </c>
      <c r="H263" s="13">
        <f>H264+H269</f>
        <v>3954.5</v>
      </c>
      <c r="I263" s="11">
        <f t="shared" si="12"/>
        <v>96.422998146883842</v>
      </c>
      <c r="J263" s="5"/>
      <c r="M263" s="30"/>
    </row>
    <row r="264" spans="1:13" ht="38.25" x14ac:dyDescent="0.2">
      <c r="A264" s="12" t="s">
        <v>306</v>
      </c>
      <c r="B264" s="1" t="s">
        <v>303</v>
      </c>
      <c r="C264" s="1" t="s">
        <v>146</v>
      </c>
      <c r="D264" s="1" t="s">
        <v>109</v>
      </c>
      <c r="E264" s="1" t="s">
        <v>307</v>
      </c>
      <c r="F264" s="1" t="s">
        <v>107</v>
      </c>
      <c r="G264" s="13">
        <f>G265</f>
        <v>4026.3</v>
      </c>
      <c r="H264" s="13">
        <f>H265</f>
        <v>3879.6</v>
      </c>
      <c r="I264" s="11">
        <f t="shared" si="12"/>
        <v>96.356456299828622</v>
      </c>
      <c r="J264" s="5"/>
      <c r="M264" s="30"/>
    </row>
    <row r="265" spans="1:13" ht="38.25" x14ac:dyDescent="0.2">
      <c r="A265" s="12" t="s">
        <v>167</v>
      </c>
      <c r="B265" s="1" t="s">
        <v>303</v>
      </c>
      <c r="C265" s="1" t="s">
        <v>146</v>
      </c>
      <c r="D265" s="1" t="s">
        <v>109</v>
      </c>
      <c r="E265" s="1" t="s">
        <v>308</v>
      </c>
      <c r="F265" s="1" t="s">
        <v>107</v>
      </c>
      <c r="G265" s="13">
        <f>G266+G267+G268</f>
        <v>4026.3</v>
      </c>
      <c r="H265" s="13">
        <f>H266+H267+H268</f>
        <v>3879.6</v>
      </c>
      <c r="I265" s="11">
        <f t="shared" si="12"/>
        <v>96.356456299828622</v>
      </c>
      <c r="J265" s="5"/>
      <c r="M265" s="30"/>
    </row>
    <row r="266" spans="1:13" ht="63.75" x14ac:dyDescent="0.2">
      <c r="A266" s="12" t="s">
        <v>127</v>
      </c>
      <c r="B266" s="1" t="s">
        <v>303</v>
      </c>
      <c r="C266" s="1" t="s">
        <v>146</v>
      </c>
      <c r="D266" s="1" t="s">
        <v>109</v>
      </c>
      <c r="E266" s="1" t="s">
        <v>308</v>
      </c>
      <c r="F266" s="1" t="s">
        <v>128</v>
      </c>
      <c r="G266" s="13">
        <v>2865.9</v>
      </c>
      <c r="H266" s="10">
        <v>2865.9</v>
      </c>
      <c r="I266" s="11">
        <f t="shared" si="12"/>
        <v>100</v>
      </c>
      <c r="J266" s="5"/>
      <c r="M266" s="30"/>
    </row>
    <row r="267" spans="1:13" ht="25.5" x14ac:dyDescent="0.2">
      <c r="A267" s="12" t="s">
        <v>118</v>
      </c>
      <c r="B267" s="1" t="s">
        <v>303</v>
      </c>
      <c r="C267" s="1" t="s">
        <v>146</v>
      </c>
      <c r="D267" s="1" t="s">
        <v>109</v>
      </c>
      <c r="E267" s="1" t="s">
        <v>308</v>
      </c>
      <c r="F267" s="1" t="s">
        <v>119</v>
      </c>
      <c r="G267" s="13">
        <v>1153.4000000000001</v>
      </c>
      <c r="H267" s="10">
        <v>1012.8</v>
      </c>
      <c r="I267" s="11">
        <f t="shared" si="12"/>
        <v>87.809953181896987</v>
      </c>
      <c r="J267" s="5"/>
    </row>
    <row r="268" spans="1:13" x14ac:dyDescent="0.2">
      <c r="A268" s="12" t="s">
        <v>129</v>
      </c>
      <c r="B268" s="1" t="s">
        <v>303</v>
      </c>
      <c r="C268" s="1" t="s">
        <v>146</v>
      </c>
      <c r="D268" s="1" t="s">
        <v>109</v>
      </c>
      <c r="E268" s="1" t="s">
        <v>308</v>
      </c>
      <c r="F268" s="1" t="s">
        <v>130</v>
      </c>
      <c r="G268" s="13">
        <v>7</v>
      </c>
      <c r="H268" s="16">
        <v>0.9</v>
      </c>
      <c r="I268" s="11">
        <f t="shared" si="12"/>
        <v>12.857142857142859</v>
      </c>
      <c r="J268" s="5"/>
    </row>
    <row r="269" spans="1:13" x14ac:dyDescent="0.2">
      <c r="A269" s="12" t="s">
        <v>161</v>
      </c>
      <c r="B269" s="1" t="s">
        <v>303</v>
      </c>
      <c r="C269" s="1" t="s">
        <v>146</v>
      </c>
      <c r="D269" s="1" t="s">
        <v>109</v>
      </c>
      <c r="E269" s="1" t="s">
        <v>162</v>
      </c>
      <c r="F269" s="1" t="s">
        <v>107</v>
      </c>
      <c r="G269" s="13">
        <f>G270</f>
        <v>74.900000000000006</v>
      </c>
      <c r="H269" s="13">
        <f>H270</f>
        <v>74.900000000000006</v>
      </c>
      <c r="I269" s="11">
        <f t="shared" si="12"/>
        <v>100</v>
      </c>
      <c r="J269" s="5"/>
    </row>
    <row r="270" spans="1:13" ht="25.5" x14ac:dyDescent="0.2">
      <c r="A270" s="12" t="s">
        <v>29</v>
      </c>
      <c r="B270" s="1" t="s">
        <v>303</v>
      </c>
      <c r="C270" s="1" t="s">
        <v>146</v>
      </c>
      <c r="D270" s="1" t="s">
        <v>109</v>
      </c>
      <c r="E270" s="1" t="s">
        <v>176</v>
      </c>
      <c r="F270" s="1" t="s">
        <v>107</v>
      </c>
      <c r="G270" s="13">
        <f>G271</f>
        <v>74.900000000000006</v>
      </c>
      <c r="H270" s="13">
        <f>H271</f>
        <v>74.900000000000006</v>
      </c>
      <c r="I270" s="11">
        <f t="shared" si="12"/>
        <v>100</v>
      </c>
      <c r="J270" s="5"/>
    </row>
    <row r="271" spans="1:13" ht="63.75" x14ac:dyDescent="0.2">
      <c r="A271" s="12" t="s">
        <v>127</v>
      </c>
      <c r="B271" s="1" t="s">
        <v>303</v>
      </c>
      <c r="C271" s="1" t="s">
        <v>146</v>
      </c>
      <c r="D271" s="1" t="s">
        <v>109</v>
      </c>
      <c r="E271" s="1" t="s">
        <v>176</v>
      </c>
      <c r="F271" s="1">
        <v>100</v>
      </c>
      <c r="G271" s="13">
        <v>74.900000000000006</v>
      </c>
      <c r="H271" s="11">
        <v>74.900000000000006</v>
      </c>
      <c r="I271" s="11">
        <f t="shared" si="12"/>
        <v>100</v>
      </c>
      <c r="J271" s="5"/>
    </row>
    <row r="272" spans="1:13" x14ac:dyDescent="0.2">
      <c r="A272" s="12" t="s">
        <v>108</v>
      </c>
      <c r="B272" s="1" t="s">
        <v>303</v>
      </c>
      <c r="C272" s="1" t="s">
        <v>109</v>
      </c>
      <c r="D272" s="1" t="s">
        <v>107</v>
      </c>
      <c r="E272" s="1" t="s">
        <v>107</v>
      </c>
      <c r="F272" s="1" t="s">
        <v>107</v>
      </c>
      <c r="G272" s="13">
        <f>G273+G278</f>
        <v>33218</v>
      </c>
      <c r="H272" s="13">
        <f>H273+H278</f>
        <v>32927.699999999997</v>
      </c>
      <c r="I272" s="11">
        <f t="shared" si="12"/>
        <v>99.126076223734117</v>
      </c>
      <c r="J272" s="5"/>
    </row>
    <row r="273" spans="1:10" x14ac:dyDescent="0.2">
      <c r="A273" s="12" t="s">
        <v>319</v>
      </c>
      <c r="B273" s="1" t="s">
        <v>303</v>
      </c>
      <c r="C273" s="1" t="s">
        <v>109</v>
      </c>
      <c r="D273" s="1" t="s">
        <v>146</v>
      </c>
      <c r="E273" s="1" t="s">
        <v>107</v>
      </c>
      <c r="F273" s="1" t="s">
        <v>107</v>
      </c>
      <c r="G273" s="13">
        <f t="shared" ref="G273:H276" si="17">G274</f>
        <v>644.20000000000005</v>
      </c>
      <c r="H273" s="13">
        <f t="shared" si="17"/>
        <v>644.20000000000005</v>
      </c>
      <c r="I273" s="11">
        <f t="shared" si="12"/>
        <v>100</v>
      </c>
      <c r="J273" s="5"/>
    </row>
    <row r="274" spans="1:10" ht="51" x14ac:dyDescent="0.2">
      <c r="A274" s="12" t="s">
        <v>320</v>
      </c>
      <c r="B274" s="1" t="s">
        <v>303</v>
      </c>
      <c r="C274" s="1" t="s">
        <v>109</v>
      </c>
      <c r="D274" s="1" t="s">
        <v>146</v>
      </c>
      <c r="E274" s="1" t="s">
        <v>321</v>
      </c>
      <c r="F274" s="1" t="s">
        <v>107</v>
      </c>
      <c r="G274" s="13">
        <f t="shared" si="17"/>
        <v>644.20000000000005</v>
      </c>
      <c r="H274" s="13">
        <f t="shared" si="17"/>
        <v>644.20000000000005</v>
      </c>
      <c r="I274" s="11">
        <f t="shared" ref="I274:I331" si="18">H274/G274*100</f>
        <v>100</v>
      </c>
      <c r="J274" s="5"/>
    </row>
    <row r="275" spans="1:10" ht="38.25" x14ac:dyDescent="0.2">
      <c r="A275" s="12" t="s">
        <v>30</v>
      </c>
      <c r="B275" s="1" t="s">
        <v>303</v>
      </c>
      <c r="C275" s="1" t="s">
        <v>109</v>
      </c>
      <c r="D275" s="1" t="s">
        <v>146</v>
      </c>
      <c r="E275" s="1" t="s">
        <v>31</v>
      </c>
      <c r="F275" s="1" t="s">
        <v>107</v>
      </c>
      <c r="G275" s="13">
        <f t="shared" si="17"/>
        <v>644.20000000000005</v>
      </c>
      <c r="H275" s="13">
        <f t="shared" si="17"/>
        <v>644.20000000000005</v>
      </c>
      <c r="I275" s="11">
        <f t="shared" si="18"/>
        <v>100</v>
      </c>
      <c r="J275" s="5"/>
    </row>
    <row r="276" spans="1:10" ht="38.25" x14ac:dyDescent="0.2">
      <c r="A276" s="12" t="s">
        <v>32</v>
      </c>
      <c r="B276" s="1" t="s">
        <v>303</v>
      </c>
      <c r="C276" s="1" t="s">
        <v>109</v>
      </c>
      <c r="D276" s="1" t="s">
        <v>146</v>
      </c>
      <c r="E276" s="1" t="s">
        <v>33</v>
      </c>
      <c r="F276" s="1" t="s">
        <v>107</v>
      </c>
      <c r="G276" s="13">
        <f t="shared" si="17"/>
        <v>644.20000000000005</v>
      </c>
      <c r="H276" s="13">
        <f t="shared" si="17"/>
        <v>644.20000000000005</v>
      </c>
      <c r="I276" s="11">
        <f t="shared" si="18"/>
        <v>100</v>
      </c>
      <c r="J276" s="5"/>
    </row>
    <row r="277" spans="1:10" ht="63.75" x14ac:dyDescent="0.2">
      <c r="A277" s="12" t="s">
        <v>127</v>
      </c>
      <c r="B277" s="1" t="s">
        <v>303</v>
      </c>
      <c r="C277" s="1" t="s">
        <v>109</v>
      </c>
      <c r="D277" s="1" t="s">
        <v>146</v>
      </c>
      <c r="E277" s="1" t="s">
        <v>33</v>
      </c>
      <c r="F277" s="1" t="s">
        <v>128</v>
      </c>
      <c r="G277" s="13">
        <v>644.20000000000005</v>
      </c>
      <c r="H277" s="10">
        <v>644.20000000000005</v>
      </c>
      <c r="I277" s="11">
        <f t="shared" si="18"/>
        <v>100</v>
      </c>
      <c r="J277" s="5"/>
    </row>
    <row r="278" spans="1:10" x14ac:dyDescent="0.2">
      <c r="A278" s="12" t="s">
        <v>324</v>
      </c>
      <c r="B278" s="1" t="s">
        <v>303</v>
      </c>
      <c r="C278" s="1" t="s">
        <v>109</v>
      </c>
      <c r="D278" s="1" t="s">
        <v>260</v>
      </c>
      <c r="E278" s="1" t="s">
        <v>107</v>
      </c>
      <c r="F278" s="1" t="s">
        <v>107</v>
      </c>
      <c r="G278" s="13">
        <f>G279</f>
        <v>32573.8</v>
      </c>
      <c r="H278" s="13">
        <f>H279</f>
        <v>32283.5</v>
      </c>
      <c r="I278" s="11">
        <f t="shared" si="18"/>
        <v>99.10879295630231</v>
      </c>
      <c r="J278" s="5"/>
    </row>
    <row r="279" spans="1:10" ht="76.5" x14ac:dyDescent="0.2">
      <c r="A279" s="12" t="s">
        <v>325</v>
      </c>
      <c r="B279" s="1" t="s">
        <v>303</v>
      </c>
      <c r="C279" s="1" t="s">
        <v>109</v>
      </c>
      <c r="D279" s="1" t="s">
        <v>260</v>
      </c>
      <c r="E279" s="1" t="s">
        <v>326</v>
      </c>
      <c r="F279" s="1" t="s">
        <v>107</v>
      </c>
      <c r="G279" s="13">
        <f>G280</f>
        <v>32573.8</v>
      </c>
      <c r="H279" s="13">
        <f>H280</f>
        <v>32283.5</v>
      </c>
      <c r="I279" s="11">
        <f t="shared" si="18"/>
        <v>99.10879295630231</v>
      </c>
      <c r="J279" s="5"/>
    </row>
    <row r="280" spans="1:10" ht="51" x14ac:dyDescent="0.2">
      <c r="A280" s="12" t="s">
        <v>327</v>
      </c>
      <c r="B280" s="1" t="s">
        <v>303</v>
      </c>
      <c r="C280" s="1" t="s">
        <v>109</v>
      </c>
      <c r="D280" s="1" t="s">
        <v>260</v>
      </c>
      <c r="E280" s="1" t="s">
        <v>328</v>
      </c>
      <c r="F280" s="1" t="s">
        <v>107</v>
      </c>
      <c r="G280" s="13">
        <f>G281+G283</f>
        <v>32573.8</v>
      </c>
      <c r="H280" s="13">
        <f>H281+H283</f>
        <v>32283.5</v>
      </c>
      <c r="I280" s="11">
        <f t="shared" si="18"/>
        <v>99.10879295630231</v>
      </c>
      <c r="J280" s="5"/>
    </row>
    <row r="281" spans="1:10" ht="38.25" x14ac:dyDescent="0.2">
      <c r="A281" s="12" t="s">
        <v>330</v>
      </c>
      <c r="B281" s="1" t="s">
        <v>303</v>
      </c>
      <c r="C281" s="1" t="s">
        <v>109</v>
      </c>
      <c r="D281" s="1" t="s">
        <v>260</v>
      </c>
      <c r="E281" s="1" t="s">
        <v>331</v>
      </c>
      <c r="F281" s="1" t="s">
        <v>107</v>
      </c>
      <c r="G281" s="13">
        <f>G282</f>
        <v>5219.3</v>
      </c>
      <c r="H281" s="13">
        <f>H282</f>
        <v>4954.7</v>
      </c>
      <c r="I281" s="11">
        <f t="shared" si="18"/>
        <v>94.930354645258944</v>
      </c>
      <c r="J281" s="5"/>
    </row>
    <row r="282" spans="1:10" ht="25.5" x14ac:dyDescent="0.2">
      <c r="A282" s="12" t="s">
        <v>118</v>
      </c>
      <c r="B282" s="1" t="s">
        <v>303</v>
      </c>
      <c r="C282" s="1" t="s">
        <v>109</v>
      </c>
      <c r="D282" s="1" t="s">
        <v>260</v>
      </c>
      <c r="E282" s="1" t="s">
        <v>331</v>
      </c>
      <c r="F282" s="1" t="s">
        <v>119</v>
      </c>
      <c r="G282" s="13">
        <v>5219.3</v>
      </c>
      <c r="H282" s="10">
        <v>4954.7</v>
      </c>
      <c r="I282" s="11">
        <f t="shared" si="18"/>
        <v>94.930354645258944</v>
      </c>
      <c r="J282" s="5"/>
    </row>
    <row r="283" spans="1:10" ht="114.75" x14ac:dyDescent="0.2">
      <c r="A283" s="12" t="s">
        <v>329</v>
      </c>
      <c r="B283" s="1" t="s">
        <v>303</v>
      </c>
      <c r="C283" s="1" t="s">
        <v>109</v>
      </c>
      <c r="D283" s="1" t="s">
        <v>260</v>
      </c>
      <c r="E283" s="1" t="s">
        <v>332</v>
      </c>
      <c r="F283" s="1" t="s">
        <v>107</v>
      </c>
      <c r="G283" s="13">
        <f>G284</f>
        <v>27354.5</v>
      </c>
      <c r="H283" s="13">
        <f>H284</f>
        <v>27328.799999999999</v>
      </c>
      <c r="I283" s="11">
        <f t="shared" si="18"/>
        <v>99.906048364985651</v>
      </c>
      <c r="J283" s="5"/>
    </row>
    <row r="284" spans="1:10" ht="25.5" x14ac:dyDescent="0.2">
      <c r="A284" s="12" t="s">
        <v>118</v>
      </c>
      <c r="B284" s="1" t="s">
        <v>303</v>
      </c>
      <c r="C284" s="1" t="s">
        <v>109</v>
      </c>
      <c r="D284" s="1" t="s">
        <v>260</v>
      </c>
      <c r="E284" s="1" t="s">
        <v>332</v>
      </c>
      <c r="F284" s="1" t="s">
        <v>119</v>
      </c>
      <c r="G284" s="13">
        <v>27354.5</v>
      </c>
      <c r="H284" s="10">
        <v>27328.799999999999</v>
      </c>
      <c r="I284" s="11">
        <f t="shared" si="18"/>
        <v>99.906048364985651</v>
      </c>
      <c r="J284" s="5"/>
    </row>
    <row r="285" spans="1:10" x14ac:dyDescent="0.2">
      <c r="A285" s="12" t="s">
        <v>120</v>
      </c>
      <c r="B285" s="1" t="s">
        <v>303</v>
      </c>
      <c r="C285" s="1" t="s">
        <v>121</v>
      </c>
      <c r="D285" s="1" t="s">
        <v>107</v>
      </c>
      <c r="E285" s="1" t="s">
        <v>107</v>
      </c>
      <c r="F285" s="1" t="s">
        <v>107</v>
      </c>
      <c r="G285" s="13">
        <f>G286+G310</f>
        <v>29806.899999999998</v>
      </c>
      <c r="H285" s="13">
        <f>H286+H310</f>
        <v>25735.1</v>
      </c>
      <c r="I285" s="11">
        <f t="shared" si="18"/>
        <v>86.339404634497384</v>
      </c>
      <c r="J285" s="5"/>
    </row>
    <row r="286" spans="1:10" x14ac:dyDescent="0.2">
      <c r="A286" s="12" t="s">
        <v>334</v>
      </c>
      <c r="B286" s="1" t="s">
        <v>303</v>
      </c>
      <c r="C286" s="1" t="s">
        <v>121</v>
      </c>
      <c r="D286" s="1" t="s">
        <v>134</v>
      </c>
      <c r="E286" s="1" t="s">
        <v>107</v>
      </c>
      <c r="F286" s="1" t="s">
        <v>107</v>
      </c>
      <c r="G286" s="13">
        <f>G287+G291+G295</f>
        <v>28759.1</v>
      </c>
      <c r="H286" s="13">
        <f>H287+H291+H295</f>
        <v>24687.3</v>
      </c>
      <c r="I286" s="11">
        <f t="shared" si="18"/>
        <v>85.841698801422865</v>
      </c>
      <c r="J286" s="5"/>
    </row>
    <row r="287" spans="1:10" ht="63.75" x14ac:dyDescent="0.2">
      <c r="A287" s="12" t="s">
        <v>317</v>
      </c>
      <c r="B287" s="1" t="s">
        <v>303</v>
      </c>
      <c r="C287" s="1" t="s">
        <v>121</v>
      </c>
      <c r="D287" s="1" t="s">
        <v>134</v>
      </c>
      <c r="E287" s="1" t="s">
        <v>318</v>
      </c>
      <c r="F287" s="1" t="s">
        <v>107</v>
      </c>
      <c r="G287" s="13">
        <f t="shared" ref="G287:H289" si="19">G288</f>
        <v>300</v>
      </c>
      <c r="H287" s="13">
        <f t="shared" si="19"/>
        <v>0</v>
      </c>
      <c r="I287" s="11">
        <f t="shared" si="18"/>
        <v>0</v>
      </c>
      <c r="J287" s="5"/>
    </row>
    <row r="288" spans="1:10" x14ac:dyDescent="0.2">
      <c r="A288" s="12" t="s">
        <v>335</v>
      </c>
      <c r="B288" s="1" t="s">
        <v>303</v>
      </c>
      <c r="C288" s="1" t="s">
        <v>121</v>
      </c>
      <c r="D288" s="1" t="s">
        <v>134</v>
      </c>
      <c r="E288" s="1" t="s">
        <v>336</v>
      </c>
      <c r="F288" s="1" t="s">
        <v>107</v>
      </c>
      <c r="G288" s="13">
        <f t="shared" si="19"/>
        <v>300</v>
      </c>
      <c r="H288" s="13">
        <f t="shared" si="19"/>
        <v>0</v>
      </c>
      <c r="I288" s="11">
        <f t="shared" si="18"/>
        <v>0</v>
      </c>
      <c r="J288" s="5"/>
    </row>
    <row r="289" spans="1:10" ht="25.5" x14ac:dyDescent="0.2">
      <c r="A289" s="12" t="s">
        <v>337</v>
      </c>
      <c r="B289" s="1" t="s">
        <v>303</v>
      </c>
      <c r="C289" s="1" t="s">
        <v>121</v>
      </c>
      <c r="D289" s="1" t="s">
        <v>134</v>
      </c>
      <c r="E289" s="1" t="s">
        <v>338</v>
      </c>
      <c r="F289" s="1" t="s">
        <v>107</v>
      </c>
      <c r="G289" s="13">
        <f t="shared" si="19"/>
        <v>300</v>
      </c>
      <c r="H289" s="13">
        <f t="shared" si="19"/>
        <v>0</v>
      </c>
      <c r="I289" s="11">
        <f t="shared" si="18"/>
        <v>0</v>
      </c>
      <c r="J289" s="5"/>
    </row>
    <row r="290" spans="1:10" ht="25.5" x14ac:dyDescent="0.2">
      <c r="A290" s="12" t="s">
        <v>118</v>
      </c>
      <c r="B290" s="1" t="s">
        <v>303</v>
      </c>
      <c r="C290" s="1" t="s">
        <v>121</v>
      </c>
      <c r="D290" s="1" t="s">
        <v>134</v>
      </c>
      <c r="E290" s="1" t="s">
        <v>338</v>
      </c>
      <c r="F290" s="1" t="s">
        <v>119</v>
      </c>
      <c r="G290" s="13">
        <v>300</v>
      </c>
      <c r="H290" s="11">
        <v>0</v>
      </c>
      <c r="I290" s="11">
        <f t="shared" si="18"/>
        <v>0</v>
      </c>
      <c r="J290" s="5"/>
    </row>
    <row r="291" spans="1:10" ht="63.75" x14ac:dyDescent="0.2">
      <c r="A291" s="12" t="s">
        <v>339</v>
      </c>
      <c r="B291" s="1" t="s">
        <v>303</v>
      </c>
      <c r="C291" s="1" t="s">
        <v>121</v>
      </c>
      <c r="D291" s="1" t="s">
        <v>134</v>
      </c>
      <c r="E291" s="1" t="s">
        <v>340</v>
      </c>
      <c r="F291" s="1" t="s">
        <v>107</v>
      </c>
      <c r="G291" s="13">
        <f t="shared" ref="G291:H293" si="20">G292</f>
        <v>3025</v>
      </c>
      <c r="H291" s="13">
        <f t="shared" si="20"/>
        <v>3025</v>
      </c>
      <c r="I291" s="11">
        <f t="shared" si="18"/>
        <v>100</v>
      </c>
      <c r="J291" s="5"/>
    </row>
    <row r="292" spans="1:10" ht="25.5" x14ac:dyDescent="0.2">
      <c r="A292" s="12" t="s">
        <v>341</v>
      </c>
      <c r="B292" s="1" t="s">
        <v>303</v>
      </c>
      <c r="C292" s="1" t="s">
        <v>121</v>
      </c>
      <c r="D292" s="1" t="s">
        <v>134</v>
      </c>
      <c r="E292" s="1" t="s">
        <v>342</v>
      </c>
      <c r="F292" s="1" t="s">
        <v>107</v>
      </c>
      <c r="G292" s="13">
        <f t="shared" si="20"/>
        <v>3025</v>
      </c>
      <c r="H292" s="13">
        <f t="shared" si="20"/>
        <v>3025</v>
      </c>
      <c r="I292" s="11">
        <f t="shared" si="18"/>
        <v>100</v>
      </c>
      <c r="J292" s="5"/>
    </row>
    <row r="293" spans="1:10" ht="25.5" x14ac:dyDescent="0.2">
      <c r="A293" s="12" t="s">
        <v>343</v>
      </c>
      <c r="B293" s="1" t="s">
        <v>303</v>
      </c>
      <c r="C293" s="1" t="s">
        <v>121</v>
      </c>
      <c r="D293" s="1" t="s">
        <v>134</v>
      </c>
      <c r="E293" s="1" t="s">
        <v>344</v>
      </c>
      <c r="F293" s="1" t="s">
        <v>107</v>
      </c>
      <c r="G293" s="13">
        <f t="shared" si="20"/>
        <v>3025</v>
      </c>
      <c r="H293" s="13">
        <f t="shared" si="20"/>
        <v>3025</v>
      </c>
      <c r="I293" s="11">
        <f t="shared" si="18"/>
        <v>100</v>
      </c>
      <c r="J293" s="5"/>
    </row>
    <row r="294" spans="1:10" ht="25.5" x14ac:dyDescent="0.2">
      <c r="A294" s="12" t="s">
        <v>118</v>
      </c>
      <c r="B294" s="1" t="s">
        <v>303</v>
      </c>
      <c r="C294" s="1" t="s">
        <v>121</v>
      </c>
      <c r="D294" s="1" t="s">
        <v>134</v>
      </c>
      <c r="E294" s="1" t="s">
        <v>344</v>
      </c>
      <c r="F294" s="1" t="s">
        <v>119</v>
      </c>
      <c r="G294" s="13">
        <v>3025</v>
      </c>
      <c r="H294" s="10">
        <v>3025</v>
      </c>
      <c r="I294" s="11">
        <f t="shared" si="18"/>
        <v>100</v>
      </c>
      <c r="J294" s="5"/>
    </row>
    <row r="295" spans="1:10" ht="51" x14ac:dyDescent="0.2">
      <c r="A295" s="12" t="s">
        <v>320</v>
      </c>
      <c r="B295" s="1" t="s">
        <v>303</v>
      </c>
      <c r="C295" s="1" t="s">
        <v>121</v>
      </c>
      <c r="D295" s="1" t="s">
        <v>134</v>
      </c>
      <c r="E295" s="1" t="s">
        <v>321</v>
      </c>
      <c r="F295" s="1" t="s">
        <v>107</v>
      </c>
      <c r="G295" s="13">
        <f>G296</f>
        <v>25434.1</v>
      </c>
      <c r="H295" s="13">
        <f>H296</f>
        <v>21662.3</v>
      </c>
      <c r="I295" s="11">
        <f t="shared" si="18"/>
        <v>85.170302861119524</v>
      </c>
      <c r="J295" s="5"/>
    </row>
    <row r="296" spans="1:10" ht="25.5" x14ac:dyDescent="0.2">
      <c r="A296" s="12" t="s">
        <v>322</v>
      </c>
      <c r="B296" s="1" t="s">
        <v>303</v>
      </c>
      <c r="C296" s="1" t="s">
        <v>121</v>
      </c>
      <c r="D296" s="1" t="s">
        <v>134</v>
      </c>
      <c r="E296" s="1" t="s">
        <v>323</v>
      </c>
      <c r="F296" s="1" t="s">
        <v>107</v>
      </c>
      <c r="G296" s="13">
        <f>G297+G299+G301+G303+G305+G308</f>
        <v>25434.1</v>
      </c>
      <c r="H296" s="13">
        <f>H297+H299+H301+H303+H305+H308</f>
        <v>21662.3</v>
      </c>
      <c r="I296" s="11">
        <f t="shared" si="18"/>
        <v>85.170302861119524</v>
      </c>
      <c r="J296" s="5"/>
    </row>
    <row r="297" spans="1:10" x14ac:dyDescent="0.2">
      <c r="A297" s="12" t="s">
        <v>345</v>
      </c>
      <c r="B297" s="1" t="s">
        <v>303</v>
      </c>
      <c r="C297" s="1" t="s">
        <v>121</v>
      </c>
      <c r="D297" s="1" t="s">
        <v>134</v>
      </c>
      <c r="E297" s="1" t="s">
        <v>346</v>
      </c>
      <c r="F297" s="1" t="s">
        <v>107</v>
      </c>
      <c r="G297" s="13">
        <f>G298</f>
        <v>2800</v>
      </c>
      <c r="H297" s="13">
        <f>H298</f>
        <v>2577.4</v>
      </c>
      <c r="I297" s="11">
        <f t="shared" si="18"/>
        <v>92.05</v>
      </c>
      <c r="J297" s="5"/>
    </row>
    <row r="298" spans="1:10" ht="25.5" x14ac:dyDescent="0.2">
      <c r="A298" s="12" t="s">
        <v>118</v>
      </c>
      <c r="B298" s="1" t="s">
        <v>303</v>
      </c>
      <c r="C298" s="1" t="s">
        <v>121</v>
      </c>
      <c r="D298" s="1" t="s">
        <v>134</v>
      </c>
      <c r="E298" s="1" t="s">
        <v>346</v>
      </c>
      <c r="F298" s="1" t="s">
        <v>119</v>
      </c>
      <c r="G298" s="13">
        <v>2800</v>
      </c>
      <c r="H298" s="10">
        <v>2577.4</v>
      </c>
      <c r="I298" s="11">
        <f t="shared" si="18"/>
        <v>92.05</v>
      </c>
      <c r="J298" s="5"/>
    </row>
    <row r="299" spans="1:10" ht="25.5" x14ac:dyDescent="0.2">
      <c r="A299" s="12" t="s">
        <v>347</v>
      </c>
      <c r="B299" s="1" t="s">
        <v>303</v>
      </c>
      <c r="C299" s="1" t="s">
        <v>121</v>
      </c>
      <c r="D299" s="1" t="s">
        <v>134</v>
      </c>
      <c r="E299" s="1" t="s">
        <v>348</v>
      </c>
      <c r="F299" s="1" t="s">
        <v>107</v>
      </c>
      <c r="G299" s="13">
        <f>G300</f>
        <v>300</v>
      </c>
      <c r="H299" s="13">
        <f>H300</f>
        <v>249.4</v>
      </c>
      <c r="I299" s="11">
        <f t="shared" si="18"/>
        <v>83.13333333333334</v>
      </c>
      <c r="J299" s="5"/>
    </row>
    <row r="300" spans="1:10" ht="25.5" x14ac:dyDescent="0.2">
      <c r="A300" s="12" t="s">
        <v>118</v>
      </c>
      <c r="B300" s="1" t="s">
        <v>303</v>
      </c>
      <c r="C300" s="1" t="s">
        <v>121</v>
      </c>
      <c r="D300" s="1" t="s">
        <v>134</v>
      </c>
      <c r="E300" s="1" t="s">
        <v>348</v>
      </c>
      <c r="F300" s="1" t="s">
        <v>119</v>
      </c>
      <c r="G300" s="13">
        <v>300</v>
      </c>
      <c r="H300" s="16">
        <v>249.4</v>
      </c>
      <c r="I300" s="11">
        <f t="shared" si="18"/>
        <v>83.13333333333334</v>
      </c>
      <c r="J300" s="5"/>
    </row>
    <row r="301" spans="1:10" x14ac:dyDescent="0.2">
      <c r="A301" s="12" t="s">
        <v>349</v>
      </c>
      <c r="B301" s="1" t="s">
        <v>303</v>
      </c>
      <c r="C301" s="1" t="s">
        <v>121</v>
      </c>
      <c r="D301" s="1" t="s">
        <v>134</v>
      </c>
      <c r="E301" s="1" t="s">
        <v>350</v>
      </c>
      <c r="F301" s="1" t="s">
        <v>107</v>
      </c>
      <c r="G301" s="13">
        <f>G302</f>
        <v>84.9</v>
      </c>
      <c r="H301" s="13">
        <f>H302</f>
        <v>84.9</v>
      </c>
      <c r="I301" s="11">
        <f t="shared" si="18"/>
        <v>100</v>
      </c>
      <c r="J301" s="5"/>
    </row>
    <row r="302" spans="1:10" ht="25.5" x14ac:dyDescent="0.2">
      <c r="A302" s="12" t="s">
        <v>118</v>
      </c>
      <c r="B302" s="1" t="s">
        <v>303</v>
      </c>
      <c r="C302" s="1" t="s">
        <v>121</v>
      </c>
      <c r="D302" s="1" t="s">
        <v>134</v>
      </c>
      <c r="E302" s="1" t="s">
        <v>350</v>
      </c>
      <c r="F302" s="1" t="s">
        <v>119</v>
      </c>
      <c r="G302" s="13">
        <v>84.9</v>
      </c>
      <c r="H302" s="16">
        <v>84.9</v>
      </c>
      <c r="I302" s="11">
        <f t="shared" si="18"/>
        <v>100</v>
      </c>
      <c r="J302" s="5"/>
    </row>
    <row r="303" spans="1:10" x14ac:dyDescent="0.2">
      <c r="A303" s="12" t="s">
        <v>351</v>
      </c>
      <c r="B303" s="1" t="s">
        <v>303</v>
      </c>
      <c r="C303" s="1" t="s">
        <v>121</v>
      </c>
      <c r="D303" s="1" t="s">
        <v>134</v>
      </c>
      <c r="E303" s="1" t="s">
        <v>352</v>
      </c>
      <c r="F303" s="1" t="s">
        <v>107</v>
      </c>
      <c r="G303" s="13">
        <f>G304</f>
        <v>1664.7</v>
      </c>
      <c r="H303" s="13">
        <f>H304</f>
        <v>1487.1</v>
      </c>
      <c r="I303" s="11">
        <f t="shared" si="18"/>
        <v>89.331411065056756</v>
      </c>
      <c r="J303" s="5"/>
    </row>
    <row r="304" spans="1:10" ht="25.5" x14ac:dyDescent="0.2">
      <c r="A304" s="12" t="s">
        <v>118</v>
      </c>
      <c r="B304" s="1" t="s">
        <v>303</v>
      </c>
      <c r="C304" s="1" t="s">
        <v>121</v>
      </c>
      <c r="D304" s="1" t="s">
        <v>134</v>
      </c>
      <c r="E304" s="1" t="s">
        <v>352</v>
      </c>
      <c r="F304" s="1" t="s">
        <v>119</v>
      </c>
      <c r="G304" s="13">
        <v>1664.7</v>
      </c>
      <c r="H304" s="10">
        <v>1487.1</v>
      </c>
      <c r="I304" s="11">
        <f t="shared" si="18"/>
        <v>89.331411065056756</v>
      </c>
      <c r="J304" s="5"/>
    </row>
    <row r="305" spans="1:10" ht="25.5" x14ac:dyDescent="0.2">
      <c r="A305" s="12" t="s">
        <v>353</v>
      </c>
      <c r="B305" s="1" t="s">
        <v>303</v>
      </c>
      <c r="C305" s="1" t="s">
        <v>121</v>
      </c>
      <c r="D305" s="1" t="s">
        <v>134</v>
      </c>
      <c r="E305" s="1" t="s">
        <v>354</v>
      </c>
      <c r="F305" s="1" t="s">
        <v>107</v>
      </c>
      <c r="G305" s="25">
        <f>G306+G307</f>
        <v>17789</v>
      </c>
      <c r="H305" s="25">
        <f>H306+H307</f>
        <v>14468</v>
      </c>
      <c r="I305" s="11">
        <f t="shared" si="18"/>
        <v>81.331159705435937</v>
      </c>
      <c r="J305" s="5"/>
    </row>
    <row r="306" spans="1:10" ht="25.5" x14ac:dyDescent="0.2">
      <c r="A306" s="12" t="s">
        <v>118</v>
      </c>
      <c r="B306" s="1" t="s">
        <v>303</v>
      </c>
      <c r="C306" s="1" t="s">
        <v>121</v>
      </c>
      <c r="D306" s="1" t="s">
        <v>134</v>
      </c>
      <c r="E306" s="1" t="s">
        <v>354</v>
      </c>
      <c r="F306" s="1" t="s">
        <v>119</v>
      </c>
      <c r="G306" s="25">
        <v>17709</v>
      </c>
      <c r="H306" s="10">
        <v>14388</v>
      </c>
      <c r="I306" s="11">
        <f t="shared" si="18"/>
        <v>81.246823648992034</v>
      </c>
      <c r="J306" s="5"/>
    </row>
    <row r="307" spans="1:10" x14ac:dyDescent="0.2">
      <c r="A307" s="12" t="s">
        <v>164</v>
      </c>
      <c r="B307" s="22" t="s">
        <v>303</v>
      </c>
      <c r="C307" s="22" t="s">
        <v>121</v>
      </c>
      <c r="D307" s="22" t="s">
        <v>134</v>
      </c>
      <c r="E307" s="22" t="s">
        <v>354</v>
      </c>
      <c r="F307" s="31" t="s">
        <v>165</v>
      </c>
      <c r="G307" s="23">
        <v>80</v>
      </c>
      <c r="H307" s="10">
        <v>80</v>
      </c>
      <c r="I307" s="11">
        <f t="shared" si="18"/>
        <v>100</v>
      </c>
      <c r="J307" s="5"/>
    </row>
    <row r="308" spans="1:10" ht="25.5" x14ac:dyDescent="0.2">
      <c r="A308" s="12" t="s">
        <v>35</v>
      </c>
      <c r="B308" s="1" t="s">
        <v>303</v>
      </c>
      <c r="C308" s="1" t="s">
        <v>121</v>
      </c>
      <c r="D308" s="1" t="s">
        <v>134</v>
      </c>
      <c r="E308" s="1" t="s">
        <v>34</v>
      </c>
      <c r="F308" s="1"/>
      <c r="G308" s="20">
        <f>G309</f>
        <v>2795.5</v>
      </c>
      <c r="H308" s="20">
        <f>H309</f>
        <v>2795.5</v>
      </c>
      <c r="I308" s="32">
        <f t="shared" si="18"/>
        <v>100</v>
      </c>
      <c r="J308" s="5"/>
    </row>
    <row r="309" spans="1:10" ht="25.5" x14ac:dyDescent="0.2">
      <c r="A309" s="12" t="s">
        <v>118</v>
      </c>
      <c r="B309" s="1" t="s">
        <v>303</v>
      </c>
      <c r="C309" s="1" t="s">
        <v>121</v>
      </c>
      <c r="D309" s="1" t="s">
        <v>134</v>
      </c>
      <c r="E309" s="1" t="s">
        <v>34</v>
      </c>
      <c r="F309" s="1">
        <v>200</v>
      </c>
      <c r="G309" s="13">
        <v>2795.5</v>
      </c>
      <c r="H309" s="10">
        <v>2795.5</v>
      </c>
      <c r="I309" s="11">
        <f t="shared" si="18"/>
        <v>100</v>
      </c>
      <c r="J309" s="5"/>
    </row>
    <row r="310" spans="1:10" ht="25.5" x14ac:dyDescent="0.2">
      <c r="A310" s="12" t="s">
        <v>122</v>
      </c>
      <c r="B310" s="1" t="s">
        <v>303</v>
      </c>
      <c r="C310" s="1" t="s">
        <v>121</v>
      </c>
      <c r="D310" s="1" t="s">
        <v>121</v>
      </c>
      <c r="E310" s="1" t="s">
        <v>107</v>
      </c>
      <c r="F310" s="1" t="s">
        <v>107</v>
      </c>
      <c r="G310" s="13">
        <f t="shared" ref="G310:H313" si="21">G311</f>
        <v>1047.8</v>
      </c>
      <c r="H310" s="20">
        <f t="shared" si="21"/>
        <v>1047.8</v>
      </c>
      <c r="I310" s="11">
        <f t="shared" si="18"/>
        <v>100</v>
      </c>
      <c r="J310" s="5"/>
    </row>
    <row r="311" spans="1:10" ht="38.25" x14ac:dyDescent="0.2">
      <c r="A311" s="12" t="s">
        <v>36</v>
      </c>
      <c r="B311" s="1" t="s">
        <v>303</v>
      </c>
      <c r="C311" s="1" t="s">
        <v>121</v>
      </c>
      <c r="D311" s="1" t="s">
        <v>121</v>
      </c>
      <c r="E311" s="1" t="s">
        <v>160</v>
      </c>
      <c r="F311" s="1" t="s">
        <v>107</v>
      </c>
      <c r="G311" s="13">
        <f t="shared" si="21"/>
        <v>1047.8</v>
      </c>
      <c r="H311" s="13">
        <f t="shared" si="21"/>
        <v>1047.8</v>
      </c>
      <c r="I311" s="11">
        <f t="shared" si="18"/>
        <v>100</v>
      </c>
      <c r="J311" s="5"/>
    </row>
    <row r="312" spans="1:10" x14ac:dyDescent="0.2">
      <c r="A312" s="12" t="s">
        <v>37</v>
      </c>
      <c r="B312" s="1" t="s">
        <v>303</v>
      </c>
      <c r="C312" s="1" t="s">
        <v>121</v>
      </c>
      <c r="D312" s="1" t="s">
        <v>121</v>
      </c>
      <c r="E312" s="1" t="s">
        <v>162</v>
      </c>
      <c r="F312" s="1" t="s">
        <v>107</v>
      </c>
      <c r="G312" s="13">
        <f t="shared" si="21"/>
        <v>1047.8</v>
      </c>
      <c r="H312" s="13">
        <f t="shared" si="21"/>
        <v>1047.8</v>
      </c>
      <c r="I312" s="11">
        <f t="shared" si="18"/>
        <v>100</v>
      </c>
      <c r="J312" s="5"/>
    </row>
    <row r="313" spans="1:10" ht="38.25" x14ac:dyDescent="0.2">
      <c r="A313" s="12" t="s">
        <v>38</v>
      </c>
      <c r="B313" s="1" t="s">
        <v>303</v>
      </c>
      <c r="C313" s="1" t="s">
        <v>121</v>
      </c>
      <c r="D313" s="1" t="s">
        <v>121</v>
      </c>
      <c r="E313" s="1" t="s">
        <v>39</v>
      </c>
      <c r="F313" s="1" t="s">
        <v>107</v>
      </c>
      <c r="G313" s="13">
        <f t="shared" si="21"/>
        <v>1047.8</v>
      </c>
      <c r="H313" s="13">
        <f t="shared" si="21"/>
        <v>1047.8</v>
      </c>
      <c r="I313" s="11">
        <f t="shared" si="18"/>
        <v>100</v>
      </c>
      <c r="J313" s="5"/>
    </row>
    <row r="314" spans="1:10" ht="63.75" x14ac:dyDescent="0.2">
      <c r="A314" s="12" t="s">
        <v>127</v>
      </c>
      <c r="B314" s="1" t="s">
        <v>303</v>
      </c>
      <c r="C314" s="1" t="s">
        <v>121</v>
      </c>
      <c r="D314" s="1" t="s">
        <v>121</v>
      </c>
      <c r="E314" s="1" t="s">
        <v>39</v>
      </c>
      <c r="F314" s="1">
        <v>100</v>
      </c>
      <c r="G314" s="13">
        <v>1047.8</v>
      </c>
      <c r="H314" s="10">
        <v>1047.8</v>
      </c>
      <c r="I314" s="11">
        <f t="shared" si="18"/>
        <v>100</v>
      </c>
      <c r="J314" s="5"/>
    </row>
    <row r="315" spans="1:10" x14ac:dyDescent="0.2">
      <c r="A315" s="12" t="s">
        <v>355</v>
      </c>
      <c r="B315" s="1" t="s">
        <v>303</v>
      </c>
      <c r="C315" s="1" t="s">
        <v>290</v>
      </c>
      <c r="D315" s="1" t="s">
        <v>107</v>
      </c>
      <c r="E315" s="1" t="s">
        <v>107</v>
      </c>
      <c r="F315" s="1" t="s">
        <v>107</v>
      </c>
      <c r="G315" s="13">
        <f t="shared" ref="G315:H319" si="22">G316</f>
        <v>599.70000000000005</v>
      </c>
      <c r="H315" s="13">
        <f t="shared" si="22"/>
        <v>0</v>
      </c>
      <c r="I315" s="11">
        <f t="shared" si="18"/>
        <v>0</v>
      </c>
      <c r="J315" s="5"/>
    </row>
    <row r="316" spans="1:10" ht="25.5" x14ac:dyDescent="0.2">
      <c r="A316" s="12" t="s">
        <v>356</v>
      </c>
      <c r="B316" s="1" t="s">
        <v>303</v>
      </c>
      <c r="C316" s="1" t="s">
        <v>290</v>
      </c>
      <c r="D316" s="1" t="s">
        <v>134</v>
      </c>
      <c r="E316" s="1" t="s">
        <v>107</v>
      </c>
      <c r="F316" s="1" t="s">
        <v>107</v>
      </c>
      <c r="G316" s="13">
        <f t="shared" si="22"/>
        <v>599.70000000000005</v>
      </c>
      <c r="H316" s="13">
        <f t="shared" si="22"/>
        <v>0</v>
      </c>
      <c r="I316" s="11">
        <f t="shared" si="18"/>
        <v>0</v>
      </c>
      <c r="J316" s="5"/>
    </row>
    <row r="317" spans="1:10" ht="63.75" x14ac:dyDescent="0.2">
      <c r="A317" s="12" t="s">
        <v>317</v>
      </c>
      <c r="B317" s="1" t="s">
        <v>303</v>
      </c>
      <c r="C317" s="1" t="s">
        <v>290</v>
      </c>
      <c r="D317" s="1" t="s">
        <v>134</v>
      </c>
      <c r="E317" s="1" t="s">
        <v>318</v>
      </c>
      <c r="F317" s="1" t="s">
        <v>107</v>
      </c>
      <c r="G317" s="13">
        <f t="shared" si="22"/>
        <v>599.70000000000005</v>
      </c>
      <c r="H317" s="13">
        <f t="shared" si="22"/>
        <v>0</v>
      </c>
      <c r="I317" s="11">
        <f t="shared" si="18"/>
        <v>0</v>
      </c>
      <c r="J317" s="5"/>
    </row>
    <row r="318" spans="1:10" ht="25.5" x14ac:dyDescent="0.2">
      <c r="A318" s="12" t="s">
        <v>357</v>
      </c>
      <c r="B318" s="1" t="s">
        <v>303</v>
      </c>
      <c r="C318" s="1" t="s">
        <v>290</v>
      </c>
      <c r="D318" s="1" t="s">
        <v>134</v>
      </c>
      <c r="E318" s="1" t="s">
        <v>358</v>
      </c>
      <c r="F318" s="1" t="s">
        <v>107</v>
      </c>
      <c r="G318" s="13">
        <f t="shared" si="22"/>
        <v>599.70000000000005</v>
      </c>
      <c r="H318" s="13">
        <f t="shared" si="22"/>
        <v>0</v>
      </c>
      <c r="I318" s="11">
        <f t="shared" si="18"/>
        <v>0</v>
      </c>
      <c r="J318" s="5"/>
    </row>
    <row r="319" spans="1:10" ht="25.5" x14ac:dyDescent="0.2">
      <c r="A319" s="12" t="s">
        <v>359</v>
      </c>
      <c r="B319" s="1" t="s">
        <v>303</v>
      </c>
      <c r="C319" s="1" t="s">
        <v>290</v>
      </c>
      <c r="D319" s="1" t="s">
        <v>134</v>
      </c>
      <c r="E319" s="1" t="s">
        <v>360</v>
      </c>
      <c r="F319" s="1" t="s">
        <v>107</v>
      </c>
      <c r="G319" s="13">
        <f t="shared" si="22"/>
        <v>599.70000000000005</v>
      </c>
      <c r="H319" s="13">
        <f t="shared" si="22"/>
        <v>0</v>
      </c>
      <c r="I319" s="11">
        <f t="shared" si="18"/>
        <v>0</v>
      </c>
      <c r="J319" s="5"/>
    </row>
    <row r="320" spans="1:10" ht="25.5" x14ac:dyDescent="0.2">
      <c r="A320" s="12" t="s">
        <v>118</v>
      </c>
      <c r="B320" s="1" t="s">
        <v>303</v>
      </c>
      <c r="C320" s="1" t="s">
        <v>290</v>
      </c>
      <c r="D320" s="1" t="s">
        <v>134</v>
      </c>
      <c r="E320" s="1" t="s">
        <v>360</v>
      </c>
      <c r="F320" s="1" t="s">
        <v>119</v>
      </c>
      <c r="G320" s="13">
        <v>599.70000000000005</v>
      </c>
      <c r="H320" s="11">
        <v>0</v>
      </c>
      <c r="I320" s="11">
        <f t="shared" si="18"/>
        <v>0</v>
      </c>
      <c r="J320" s="5"/>
    </row>
    <row r="321" spans="1:15" ht="25.5" x14ac:dyDescent="0.2">
      <c r="A321" s="7" t="s">
        <v>361</v>
      </c>
      <c r="B321" s="8" t="s">
        <v>362</v>
      </c>
      <c r="C321" s="8" t="s">
        <v>107</v>
      </c>
      <c r="D321" s="8" t="s">
        <v>107</v>
      </c>
      <c r="E321" s="8" t="s">
        <v>107</v>
      </c>
      <c r="F321" s="8" t="s">
        <v>107</v>
      </c>
      <c r="G321" s="9">
        <f>G322+G383+G389+G398+G409+G436+G460</f>
        <v>143547.9</v>
      </c>
      <c r="H321" s="9">
        <f>H322+H383+H389+H398+H409+H436+H460</f>
        <v>137773.4</v>
      </c>
      <c r="I321" s="15">
        <f t="shared" si="18"/>
        <v>95.977300956684147</v>
      </c>
      <c r="J321" s="5"/>
    </row>
    <row r="322" spans="1:15" x14ac:dyDescent="0.2">
      <c r="A322" s="12" t="s">
        <v>304</v>
      </c>
      <c r="B322" s="1" t="s">
        <v>362</v>
      </c>
      <c r="C322" s="1" t="s">
        <v>146</v>
      </c>
      <c r="D322" s="1" t="s">
        <v>107</v>
      </c>
      <c r="E322" s="1" t="s">
        <v>107</v>
      </c>
      <c r="F322" s="1" t="s">
        <v>107</v>
      </c>
      <c r="G322" s="13">
        <f>G323+G332+G339+G349+G354</f>
        <v>34517.699999999997</v>
      </c>
      <c r="H322" s="13">
        <f>H323+H332+H339+H349+H354</f>
        <v>32018.9</v>
      </c>
      <c r="I322" s="11">
        <f t="shared" si="18"/>
        <v>92.760815465688623</v>
      </c>
      <c r="J322" s="5"/>
      <c r="M322" s="35"/>
      <c r="O322" s="34" t="s">
        <v>537</v>
      </c>
    </row>
    <row r="323" spans="1:15" ht="38.25" x14ac:dyDescent="0.2">
      <c r="A323" s="12" t="s">
        <v>363</v>
      </c>
      <c r="B323" s="1" t="s">
        <v>362</v>
      </c>
      <c r="C323" s="1" t="s">
        <v>146</v>
      </c>
      <c r="D323" s="1" t="s">
        <v>215</v>
      </c>
      <c r="E323" s="1" t="s">
        <v>107</v>
      </c>
      <c r="F323" s="1" t="s">
        <v>107</v>
      </c>
      <c r="G323" s="13">
        <f>G324</f>
        <v>2300.1999999999998</v>
      </c>
      <c r="H323" s="13">
        <f>H324</f>
        <v>2300.1999999999998</v>
      </c>
      <c r="I323" s="11">
        <f t="shared" si="18"/>
        <v>100</v>
      </c>
      <c r="J323" s="5"/>
      <c r="M323" s="30"/>
    </row>
    <row r="324" spans="1:15" ht="38.25" x14ac:dyDescent="0.2">
      <c r="A324" s="12" t="s">
        <v>159</v>
      </c>
      <c r="B324" s="1" t="s">
        <v>362</v>
      </c>
      <c r="C324" s="1" t="s">
        <v>146</v>
      </c>
      <c r="D324" s="1" t="s">
        <v>215</v>
      </c>
      <c r="E324" s="1" t="s">
        <v>160</v>
      </c>
      <c r="F324" s="1" t="s">
        <v>107</v>
      </c>
      <c r="G324" s="13">
        <f>G325+G328</f>
        <v>2300.1999999999998</v>
      </c>
      <c r="H324" s="13">
        <f>H325+H328</f>
        <v>2300.1999999999998</v>
      </c>
      <c r="I324" s="11">
        <f t="shared" si="18"/>
        <v>100</v>
      </c>
      <c r="J324" s="5"/>
      <c r="M324" s="30"/>
    </row>
    <row r="325" spans="1:15" ht="38.25" x14ac:dyDescent="0.2">
      <c r="A325" s="12" t="s">
        <v>364</v>
      </c>
      <c r="B325" s="1" t="s">
        <v>362</v>
      </c>
      <c r="C325" s="1" t="s">
        <v>146</v>
      </c>
      <c r="D325" s="1" t="s">
        <v>215</v>
      </c>
      <c r="E325" s="1" t="s">
        <v>365</v>
      </c>
      <c r="F325" s="1" t="s">
        <v>107</v>
      </c>
      <c r="G325" s="13">
        <f>G326</f>
        <v>1851</v>
      </c>
      <c r="H325" s="13">
        <f>H326</f>
        <v>1851</v>
      </c>
      <c r="I325" s="11">
        <f t="shared" si="18"/>
        <v>100</v>
      </c>
      <c r="J325" s="5"/>
      <c r="M325" s="30"/>
    </row>
    <row r="326" spans="1:15" x14ac:dyDescent="0.2">
      <c r="A326" s="12" t="s">
        <v>366</v>
      </c>
      <c r="B326" s="1" t="s">
        <v>362</v>
      </c>
      <c r="C326" s="1" t="s">
        <v>146</v>
      </c>
      <c r="D326" s="1" t="s">
        <v>215</v>
      </c>
      <c r="E326" s="1" t="s">
        <v>367</v>
      </c>
      <c r="F326" s="1" t="s">
        <v>107</v>
      </c>
      <c r="G326" s="13">
        <f>G327</f>
        <v>1851</v>
      </c>
      <c r="H326" s="13">
        <f>H327</f>
        <v>1851</v>
      </c>
      <c r="I326" s="11">
        <f t="shared" si="18"/>
        <v>100</v>
      </c>
      <c r="J326" s="5"/>
      <c r="M326" s="30"/>
    </row>
    <row r="327" spans="1:15" ht="63.75" x14ac:dyDescent="0.2">
      <c r="A327" s="12" t="s">
        <v>127</v>
      </c>
      <c r="B327" s="1" t="s">
        <v>362</v>
      </c>
      <c r="C327" s="1" t="s">
        <v>146</v>
      </c>
      <c r="D327" s="1" t="s">
        <v>215</v>
      </c>
      <c r="E327" s="1" t="s">
        <v>367</v>
      </c>
      <c r="F327" s="1" t="s">
        <v>128</v>
      </c>
      <c r="G327" s="13">
        <v>1851</v>
      </c>
      <c r="H327" s="10">
        <v>1851</v>
      </c>
      <c r="I327" s="11">
        <f t="shared" si="18"/>
        <v>100</v>
      </c>
      <c r="J327" s="5"/>
      <c r="M327" s="37"/>
      <c r="O327" s="34"/>
    </row>
    <row r="328" spans="1:15" x14ac:dyDescent="0.2">
      <c r="A328" s="12" t="s">
        <v>161</v>
      </c>
      <c r="B328" s="1" t="s">
        <v>362</v>
      </c>
      <c r="C328" s="1" t="s">
        <v>146</v>
      </c>
      <c r="D328" s="1" t="s">
        <v>215</v>
      </c>
      <c r="E328" s="1" t="s">
        <v>162</v>
      </c>
      <c r="F328" s="1" t="s">
        <v>107</v>
      </c>
      <c r="G328" s="13">
        <f>G329</f>
        <v>449.2</v>
      </c>
      <c r="H328" s="13">
        <f>H329</f>
        <v>449.2</v>
      </c>
      <c r="I328" s="11">
        <f t="shared" si="18"/>
        <v>100</v>
      </c>
      <c r="J328" s="5"/>
      <c r="M328" s="30"/>
    </row>
    <row r="329" spans="1:15" ht="25.5" x14ac:dyDescent="0.2">
      <c r="A329" s="12" t="s">
        <v>175</v>
      </c>
      <c r="B329" s="1" t="s">
        <v>362</v>
      </c>
      <c r="C329" s="1" t="s">
        <v>146</v>
      </c>
      <c r="D329" s="1" t="s">
        <v>215</v>
      </c>
      <c r="E329" s="1" t="s">
        <v>176</v>
      </c>
      <c r="F329" s="1" t="s">
        <v>107</v>
      </c>
      <c r="G329" s="13">
        <f>G330</f>
        <v>449.2</v>
      </c>
      <c r="H329" s="13">
        <f>H330</f>
        <v>449.2</v>
      </c>
      <c r="I329" s="11">
        <f t="shared" si="18"/>
        <v>100</v>
      </c>
      <c r="J329" s="5"/>
      <c r="M329" s="30"/>
    </row>
    <row r="330" spans="1:15" ht="63.75" x14ac:dyDescent="0.2">
      <c r="A330" s="12" t="s">
        <v>127</v>
      </c>
      <c r="B330" s="1" t="s">
        <v>362</v>
      </c>
      <c r="C330" s="1" t="s">
        <v>146</v>
      </c>
      <c r="D330" s="1" t="s">
        <v>215</v>
      </c>
      <c r="E330" s="1" t="s">
        <v>176</v>
      </c>
      <c r="F330" s="1" t="s">
        <v>128</v>
      </c>
      <c r="G330" s="13">
        <v>449.2</v>
      </c>
      <c r="H330" s="16">
        <v>449.2</v>
      </c>
      <c r="I330" s="11">
        <f t="shared" si="18"/>
        <v>100</v>
      </c>
      <c r="J330" s="5"/>
      <c r="M330" s="30"/>
    </row>
    <row r="331" spans="1:15" ht="38.25" x14ac:dyDescent="0.2">
      <c r="A331" s="12" t="s">
        <v>368</v>
      </c>
      <c r="B331" s="1" t="s">
        <v>362</v>
      </c>
      <c r="C331" s="1" t="s">
        <v>146</v>
      </c>
      <c r="D331" s="1" t="s">
        <v>134</v>
      </c>
      <c r="E331" s="1" t="s">
        <v>107</v>
      </c>
      <c r="F331" s="1" t="s">
        <v>107</v>
      </c>
      <c r="G331" s="13">
        <f>G332</f>
        <v>659.6</v>
      </c>
      <c r="H331" s="13">
        <f>H332</f>
        <v>655.6</v>
      </c>
      <c r="I331" s="11">
        <f t="shared" si="18"/>
        <v>99.393571861734387</v>
      </c>
      <c r="J331" s="5"/>
      <c r="M331" s="30"/>
    </row>
    <row r="332" spans="1:15" ht="38.25" x14ac:dyDescent="0.2">
      <c r="A332" s="12" t="s">
        <v>159</v>
      </c>
      <c r="B332" s="1" t="s">
        <v>362</v>
      </c>
      <c r="C332" s="1" t="s">
        <v>146</v>
      </c>
      <c r="D332" s="1" t="s">
        <v>134</v>
      </c>
      <c r="E332" s="1" t="s">
        <v>160</v>
      </c>
      <c r="F332" s="1" t="s">
        <v>107</v>
      </c>
      <c r="G332" s="13">
        <f>G333</f>
        <v>659.6</v>
      </c>
      <c r="H332" s="13">
        <f>H333</f>
        <v>655.6</v>
      </c>
      <c r="I332" s="11">
        <f t="shared" ref="I332:I383" si="23">H332/G332*100</f>
        <v>99.393571861734387</v>
      </c>
      <c r="J332" s="5"/>
      <c r="M332" s="30"/>
    </row>
    <row r="333" spans="1:15" ht="25.5" x14ac:dyDescent="0.2">
      <c r="A333" s="12" t="s">
        <v>369</v>
      </c>
      <c r="B333" s="1" t="s">
        <v>362</v>
      </c>
      <c r="C333" s="1" t="s">
        <v>146</v>
      </c>
      <c r="D333" s="1" t="s">
        <v>134</v>
      </c>
      <c r="E333" s="1" t="s">
        <v>370</v>
      </c>
      <c r="F333" s="1" t="s">
        <v>107</v>
      </c>
      <c r="G333" s="13">
        <f>G334+G336</f>
        <v>659.6</v>
      </c>
      <c r="H333" s="13">
        <f>H334+H336</f>
        <v>655.6</v>
      </c>
      <c r="I333" s="11">
        <f t="shared" si="23"/>
        <v>99.393571861734387</v>
      </c>
      <c r="J333" s="5"/>
      <c r="M333" s="35"/>
      <c r="O333" s="34" t="s">
        <v>538</v>
      </c>
    </row>
    <row r="334" spans="1:15" x14ac:dyDescent="0.2">
      <c r="A334" s="12" t="s">
        <v>371</v>
      </c>
      <c r="B334" s="1" t="s">
        <v>362</v>
      </c>
      <c r="C334" s="1" t="s">
        <v>146</v>
      </c>
      <c r="D334" s="1" t="s">
        <v>134</v>
      </c>
      <c r="E334" s="1" t="s">
        <v>372</v>
      </c>
      <c r="F334" s="1" t="s">
        <v>107</v>
      </c>
      <c r="G334" s="13">
        <f>G335</f>
        <v>189.3</v>
      </c>
      <c r="H334" s="13">
        <f>H335</f>
        <v>185.3</v>
      </c>
      <c r="I334" s="11">
        <f t="shared" si="23"/>
        <v>97.886951928156364</v>
      </c>
      <c r="J334" s="5"/>
    </row>
    <row r="335" spans="1:15" ht="63.75" x14ac:dyDescent="0.2">
      <c r="A335" s="12" t="s">
        <v>127</v>
      </c>
      <c r="B335" s="1" t="s">
        <v>362</v>
      </c>
      <c r="C335" s="1" t="s">
        <v>146</v>
      </c>
      <c r="D335" s="1" t="s">
        <v>134</v>
      </c>
      <c r="E335" s="1" t="s">
        <v>372</v>
      </c>
      <c r="F335" s="1" t="s">
        <v>128</v>
      </c>
      <c r="G335" s="13">
        <v>189.3</v>
      </c>
      <c r="H335" s="16">
        <v>185.3</v>
      </c>
      <c r="I335" s="11">
        <f t="shared" si="23"/>
        <v>97.886951928156364</v>
      </c>
      <c r="J335" s="5"/>
    </row>
    <row r="336" spans="1:15" x14ac:dyDescent="0.2">
      <c r="A336" s="12" t="s">
        <v>373</v>
      </c>
      <c r="B336" s="1" t="s">
        <v>362</v>
      </c>
      <c r="C336" s="1" t="s">
        <v>146</v>
      </c>
      <c r="D336" s="1" t="s">
        <v>134</v>
      </c>
      <c r="E336" s="1" t="s">
        <v>374</v>
      </c>
      <c r="F336" s="1" t="s">
        <v>107</v>
      </c>
      <c r="G336" s="13">
        <f>G337+G338</f>
        <v>470.3</v>
      </c>
      <c r="H336" s="13">
        <f>H337+H338</f>
        <v>470.3</v>
      </c>
      <c r="I336" s="11">
        <f t="shared" si="23"/>
        <v>100</v>
      </c>
      <c r="J336" s="5"/>
    </row>
    <row r="337" spans="1:10" ht="63.75" x14ac:dyDescent="0.2">
      <c r="A337" s="12" t="s">
        <v>127</v>
      </c>
      <c r="B337" s="1" t="s">
        <v>362</v>
      </c>
      <c r="C337" s="1" t="s">
        <v>146</v>
      </c>
      <c r="D337" s="1" t="s">
        <v>134</v>
      </c>
      <c r="E337" s="1" t="s">
        <v>374</v>
      </c>
      <c r="F337" s="1" t="s">
        <v>128</v>
      </c>
      <c r="G337" s="13">
        <v>453.3</v>
      </c>
      <c r="H337" s="16">
        <v>453.3</v>
      </c>
      <c r="I337" s="11">
        <f t="shared" si="23"/>
        <v>100</v>
      </c>
      <c r="J337" s="5"/>
    </row>
    <row r="338" spans="1:10" ht="25.5" x14ac:dyDescent="0.2">
      <c r="A338" s="12" t="s">
        <v>118</v>
      </c>
      <c r="B338" s="1" t="s">
        <v>362</v>
      </c>
      <c r="C338" s="1" t="s">
        <v>146</v>
      </c>
      <c r="D338" s="1" t="s">
        <v>134</v>
      </c>
      <c r="E338" s="1" t="s">
        <v>374</v>
      </c>
      <c r="F338" s="1" t="s">
        <v>119</v>
      </c>
      <c r="G338" s="13">
        <v>17</v>
      </c>
      <c r="H338" s="11">
        <v>17</v>
      </c>
      <c r="I338" s="11">
        <f t="shared" si="23"/>
        <v>100</v>
      </c>
      <c r="J338" s="5"/>
    </row>
    <row r="339" spans="1:10" ht="51" x14ac:dyDescent="0.2">
      <c r="A339" s="12" t="s">
        <v>305</v>
      </c>
      <c r="B339" s="1" t="s">
        <v>362</v>
      </c>
      <c r="C339" s="1" t="s">
        <v>146</v>
      </c>
      <c r="D339" s="1" t="s">
        <v>109</v>
      </c>
      <c r="E339" s="1" t="s">
        <v>107</v>
      </c>
      <c r="F339" s="1" t="s">
        <v>107</v>
      </c>
      <c r="G339" s="13">
        <f>G340</f>
        <v>24381</v>
      </c>
      <c r="H339" s="13">
        <f>H340</f>
        <v>23387.7</v>
      </c>
      <c r="I339" s="11">
        <f t="shared" si="23"/>
        <v>95.925925925925924</v>
      </c>
      <c r="J339" s="5"/>
    </row>
    <row r="340" spans="1:10" ht="38.25" x14ac:dyDescent="0.2">
      <c r="A340" s="12" t="s">
        <v>159</v>
      </c>
      <c r="B340" s="1" t="s">
        <v>362</v>
      </c>
      <c r="C340" s="1" t="s">
        <v>146</v>
      </c>
      <c r="D340" s="1" t="s">
        <v>109</v>
      </c>
      <c r="E340" s="1" t="s">
        <v>160</v>
      </c>
      <c r="F340" s="1" t="s">
        <v>107</v>
      </c>
      <c r="G340" s="13">
        <f>G341+G346</f>
        <v>24381</v>
      </c>
      <c r="H340" s="13">
        <f>H341+H346</f>
        <v>23387.7</v>
      </c>
      <c r="I340" s="11">
        <f t="shared" si="23"/>
        <v>95.925925925925924</v>
      </c>
      <c r="J340" s="5"/>
    </row>
    <row r="341" spans="1:10" ht="38.25" x14ac:dyDescent="0.2">
      <c r="A341" s="12" t="s">
        <v>364</v>
      </c>
      <c r="B341" s="1" t="s">
        <v>362</v>
      </c>
      <c r="C341" s="1" t="s">
        <v>146</v>
      </c>
      <c r="D341" s="1" t="s">
        <v>109</v>
      </c>
      <c r="E341" s="1" t="s">
        <v>365</v>
      </c>
      <c r="F341" s="1" t="s">
        <v>107</v>
      </c>
      <c r="G341" s="13">
        <f>G342</f>
        <v>24156.400000000001</v>
      </c>
      <c r="H341" s="13">
        <f>H342</f>
        <v>23163.100000000002</v>
      </c>
      <c r="I341" s="11">
        <f t="shared" si="23"/>
        <v>95.88804623205445</v>
      </c>
      <c r="J341" s="5"/>
    </row>
    <row r="342" spans="1:10" ht="25.5" x14ac:dyDescent="0.2">
      <c r="A342" s="12" t="s">
        <v>375</v>
      </c>
      <c r="B342" s="1" t="s">
        <v>362</v>
      </c>
      <c r="C342" s="1" t="s">
        <v>146</v>
      </c>
      <c r="D342" s="1" t="s">
        <v>109</v>
      </c>
      <c r="E342" s="1" t="s">
        <v>376</v>
      </c>
      <c r="F342" s="1" t="s">
        <v>107</v>
      </c>
      <c r="G342" s="13">
        <f>G343+G344+G345</f>
        <v>24156.400000000001</v>
      </c>
      <c r="H342" s="13">
        <f>H343+H344+H345</f>
        <v>23163.100000000002</v>
      </c>
      <c r="I342" s="11">
        <f t="shared" si="23"/>
        <v>95.88804623205445</v>
      </c>
      <c r="J342" s="5"/>
    </row>
    <row r="343" spans="1:10" ht="63.75" x14ac:dyDescent="0.2">
      <c r="A343" s="12" t="s">
        <v>127</v>
      </c>
      <c r="B343" s="1" t="s">
        <v>362</v>
      </c>
      <c r="C343" s="1" t="s">
        <v>146</v>
      </c>
      <c r="D343" s="1" t="s">
        <v>109</v>
      </c>
      <c r="E343" s="1" t="s">
        <v>376</v>
      </c>
      <c r="F343" s="1" t="s">
        <v>128</v>
      </c>
      <c r="G343" s="13">
        <v>17982.7</v>
      </c>
      <c r="H343" s="10">
        <v>17982.7</v>
      </c>
      <c r="I343" s="11">
        <f t="shared" si="23"/>
        <v>100</v>
      </c>
      <c r="J343" s="5"/>
    </row>
    <row r="344" spans="1:10" ht="25.5" x14ac:dyDescent="0.2">
      <c r="A344" s="12" t="s">
        <v>118</v>
      </c>
      <c r="B344" s="1" t="s">
        <v>362</v>
      </c>
      <c r="C344" s="1" t="s">
        <v>146</v>
      </c>
      <c r="D344" s="1" t="s">
        <v>109</v>
      </c>
      <c r="E344" s="1" t="s">
        <v>376</v>
      </c>
      <c r="F344" s="1" t="s">
        <v>119</v>
      </c>
      <c r="G344" s="13">
        <v>5707.7</v>
      </c>
      <c r="H344" s="10">
        <v>4753.1000000000004</v>
      </c>
      <c r="I344" s="11">
        <f t="shared" si="23"/>
        <v>83.275224696462686</v>
      </c>
      <c r="J344" s="5"/>
    </row>
    <row r="345" spans="1:10" x14ac:dyDescent="0.2">
      <c r="A345" s="12" t="s">
        <v>129</v>
      </c>
      <c r="B345" s="1" t="s">
        <v>362</v>
      </c>
      <c r="C345" s="1" t="s">
        <v>146</v>
      </c>
      <c r="D345" s="1" t="s">
        <v>109</v>
      </c>
      <c r="E345" s="1" t="s">
        <v>376</v>
      </c>
      <c r="F345" s="1" t="s">
        <v>130</v>
      </c>
      <c r="G345" s="13">
        <v>466</v>
      </c>
      <c r="H345" s="16">
        <v>427.3</v>
      </c>
      <c r="I345" s="11">
        <f t="shared" si="23"/>
        <v>91.695278969957087</v>
      </c>
      <c r="J345" s="5"/>
    </row>
    <row r="346" spans="1:10" x14ac:dyDescent="0.2">
      <c r="A346" s="12" t="s">
        <v>161</v>
      </c>
      <c r="B346" s="1" t="s">
        <v>362</v>
      </c>
      <c r="C346" s="1" t="s">
        <v>146</v>
      </c>
      <c r="D346" s="1" t="s">
        <v>109</v>
      </c>
      <c r="E346" s="1" t="s">
        <v>162</v>
      </c>
      <c r="F346" s="1" t="s">
        <v>107</v>
      </c>
      <c r="G346" s="13">
        <f>G347</f>
        <v>224.6</v>
      </c>
      <c r="H346" s="13">
        <f>H347</f>
        <v>224.6</v>
      </c>
      <c r="I346" s="11">
        <f t="shared" si="23"/>
        <v>100</v>
      </c>
      <c r="J346" s="5"/>
    </row>
    <row r="347" spans="1:10" ht="25.5" x14ac:dyDescent="0.2">
      <c r="A347" s="12" t="s">
        <v>175</v>
      </c>
      <c r="B347" s="1" t="s">
        <v>362</v>
      </c>
      <c r="C347" s="1" t="s">
        <v>146</v>
      </c>
      <c r="D347" s="1" t="s">
        <v>109</v>
      </c>
      <c r="E347" s="1" t="s">
        <v>176</v>
      </c>
      <c r="F347" s="1" t="s">
        <v>107</v>
      </c>
      <c r="G347" s="13">
        <f>G348</f>
        <v>224.6</v>
      </c>
      <c r="H347" s="13">
        <f>H348</f>
        <v>224.6</v>
      </c>
      <c r="I347" s="11">
        <f t="shared" si="23"/>
        <v>100</v>
      </c>
      <c r="J347" s="5"/>
    </row>
    <row r="348" spans="1:10" ht="63.75" x14ac:dyDescent="0.2">
      <c r="A348" s="12" t="s">
        <v>127</v>
      </c>
      <c r="B348" s="1" t="s">
        <v>362</v>
      </c>
      <c r="C348" s="1" t="s">
        <v>146</v>
      </c>
      <c r="D348" s="1" t="s">
        <v>109</v>
      </c>
      <c r="E348" s="1" t="s">
        <v>176</v>
      </c>
      <c r="F348" s="1" t="s">
        <v>128</v>
      </c>
      <c r="G348" s="13">
        <v>224.6</v>
      </c>
      <c r="H348" s="16">
        <v>224.6</v>
      </c>
      <c r="I348" s="11">
        <f t="shared" si="23"/>
        <v>100</v>
      </c>
      <c r="J348" s="5"/>
    </row>
    <row r="349" spans="1:10" x14ac:dyDescent="0.2">
      <c r="A349" s="12" t="s">
        <v>377</v>
      </c>
      <c r="B349" s="1" t="s">
        <v>362</v>
      </c>
      <c r="C349" s="1" t="s">
        <v>146</v>
      </c>
      <c r="D349" s="1" t="s">
        <v>121</v>
      </c>
      <c r="E349" s="1" t="s">
        <v>107</v>
      </c>
      <c r="F349" s="1" t="s">
        <v>107</v>
      </c>
      <c r="G349" s="13">
        <f t="shared" ref="G349:H352" si="24">G350</f>
        <v>2.9</v>
      </c>
      <c r="H349" s="13">
        <f t="shared" si="24"/>
        <v>2.9</v>
      </c>
      <c r="I349" s="11">
        <f t="shared" si="23"/>
        <v>100</v>
      </c>
      <c r="J349" s="5"/>
    </row>
    <row r="350" spans="1:10" ht="38.25" x14ac:dyDescent="0.2">
      <c r="A350" s="12" t="s">
        <v>159</v>
      </c>
      <c r="B350" s="1" t="s">
        <v>362</v>
      </c>
      <c r="C350" s="1" t="s">
        <v>146</v>
      </c>
      <c r="D350" s="1" t="s">
        <v>121</v>
      </c>
      <c r="E350" s="1" t="s">
        <v>160</v>
      </c>
      <c r="F350" s="1" t="s">
        <v>107</v>
      </c>
      <c r="G350" s="13">
        <f t="shared" si="24"/>
        <v>2.9</v>
      </c>
      <c r="H350" s="13">
        <f t="shared" si="24"/>
        <v>2.9</v>
      </c>
      <c r="I350" s="11">
        <f t="shared" si="23"/>
        <v>100</v>
      </c>
      <c r="J350" s="5"/>
    </row>
    <row r="351" spans="1:10" x14ac:dyDescent="0.2">
      <c r="A351" s="12" t="s">
        <v>161</v>
      </c>
      <c r="B351" s="1" t="s">
        <v>362</v>
      </c>
      <c r="C351" s="1" t="s">
        <v>146</v>
      </c>
      <c r="D351" s="1" t="s">
        <v>121</v>
      </c>
      <c r="E351" s="1" t="s">
        <v>162</v>
      </c>
      <c r="F351" s="1" t="s">
        <v>107</v>
      </c>
      <c r="G351" s="13">
        <f t="shared" si="24"/>
        <v>2.9</v>
      </c>
      <c r="H351" s="13">
        <f t="shared" si="24"/>
        <v>2.9</v>
      </c>
      <c r="I351" s="11">
        <f t="shared" si="23"/>
        <v>100</v>
      </c>
      <c r="J351" s="5"/>
    </row>
    <row r="352" spans="1:10" ht="51" x14ac:dyDescent="0.2">
      <c r="A352" s="12" t="s">
        <v>378</v>
      </c>
      <c r="B352" s="1" t="s">
        <v>362</v>
      </c>
      <c r="C352" s="1" t="s">
        <v>146</v>
      </c>
      <c r="D352" s="1" t="s">
        <v>121</v>
      </c>
      <c r="E352" s="1" t="s">
        <v>379</v>
      </c>
      <c r="F352" s="1" t="s">
        <v>107</v>
      </c>
      <c r="G352" s="13">
        <f t="shared" si="24"/>
        <v>2.9</v>
      </c>
      <c r="H352" s="13">
        <f t="shared" si="24"/>
        <v>2.9</v>
      </c>
      <c r="I352" s="11">
        <f t="shared" si="23"/>
        <v>100</v>
      </c>
      <c r="J352" s="5"/>
    </row>
    <row r="353" spans="1:11" ht="25.5" x14ac:dyDescent="0.2">
      <c r="A353" s="12" t="s">
        <v>118</v>
      </c>
      <c r="B353" s="1" t="s">
        <v>362</v>
      </c>
      <c r="C353" s="1" t="s">
        <v>146</v>
      </c>
      <c r="D353" s="1" t="s">
        <v>121</v>
      </c>
      <c r="E353" s="1" t="s">
        <v>379</v>
      </c>
      <c r="F353" s="1" t="s">
        <v>119</v>
      </c>
      <c r="G353" s="13">
        <v>2.9</v>
      </c>
      <c r="H353" s="11">
        <v>2.9</v>
      </c>
      <c r="I353" s="11">
        <f t="shared" si="23"/>
        <v>100</v>
      </c>
      <c r="J353" s="5"/>
    </row>
    <row r="354" spans="1:11" x14ac:dyDescent="0.2">
      <c r="A354" s="12" t="s">
        <v>309</v>
      </c>
      <c r="B354" s="1" t="s">
        <v>362</v>
      </c>
      <c r="C354" s="1" t="s">
        <v>146</v>
      </c>
      <c r="D354" s="1" t="s">
        <v>310</v>
      </c>
      <c r="E354" s="1" t="s">
        <v>107</v>
      </c>
      <c r="F354" s="1" t="s">
        <v>107</v>
      </c>
      <c r="G354" s="13">
        <f>G364+G368+G359+G355</f>
        <v>7174</v>
      </c>
      <c r="H354" s="33">
        <f>H364+H368+H359+H355</f>
        <v>5672.5</v>
      </c>
      <c r="I354" s="11">
        <f t="shared" si="23"/>
        <v>79.070253693894614</v>
      </c>
      <c r="J354" s="5"/>
      <c r="K354" s="34"/>
    </row>
    <row r="355" spans="1:11" ht="76.5" x14ac:dyDescent="0.2">
      <c r="A355" s="12" t="s">
        <v>40</v>
      </c>
      <c r="B355" s="1" t="s">
        <v>362</v>
      </c>
      <c r="C355" s="1" t="s">
        <v>146</v>
      </c>
      <c r="D355" s="1">
        <v>13</v>
      </c>
      <c r="E355" s="1" t="s">
        <v>478</v>
      </c>
      <c r="F355" s="1"/>
      <c r="G355" s="13">
        <f t="shared" ref="G355:H357" si="25">G356</f>
        <v>3349.8</v>
      </c>
      <c r="H355" s="13">
        <f t="shared" si="25"/>
        <v>1878.4</v>
      </c>
      <c r="I355" s="11">
        <f t="shared" si="23"/>
        <v>56.074989551615019</v>
      </c>
      <c r="J355" s="5"/>
    </row>
    <row r="356" spans="1:11" ht="38.25" x14ac:dyDescent="0.2">
      <c r="A356" s="12" t="s">
        <v>41</v>
      </c>
      <c r="B356" s="1" t="s">
        <v>362</v>
      </c>
      <c r="C356" s="1" t="s">
        <v>146</v>
      </c>
      <c r="D356" s="1">
        <v>13</v>
      </c>
      <c r="E356" s="1" t="s">
        <v>484</v>
      </c>
      <c r="F356" s="1"/>
      <c r="G356" s="13">
        <f t="shared" si="25"/>
        <v>3349.8</v>
      </c>
      <c r="H356" s="13">
        <f t="shared" si="25"/>
        <v>1878.4</v>
      </c>
      <c r="I356" s="11">
        <f t="shared" si="23"/>
        <v>56.074989551615019</v>
      </c>
      <c r="J356" s="5"/>
    </row>
    <row r="357" spans="1:11" x14ac:dyDescent="0.2">
      <c r="A357" s="12" t="s">
        <v>42</v>
      </c>
      <c r="B357" s="1" t="s">
        <v>362</v>
      </c>
      <c r="C357" s="1" t="s">
        <v>146</v>
      </c>
      <c r="D357" s="1">
        <v>13</v>
      </c>
      <c r="E357" s="1" t="s">
        <v>486</v>
      </c>
      <c r="F357" s="1"/>
      <c r="G357" s="13">
        <f t="shared" si="25"/>
        <v>3349.8</v>
      </c>
      <c r="H357" s="13">
        <f t="shared" si="25"/>
        <v>1878.4</v>
      </c>
      <c r="I357" s="11">
        <f t="shared" si="23"/>
        <v>56.074989551615019</v>
      </c>
      <c r="J357" s="5"/>
    </row>
    <row r="358" spans="1:11" ht="25.5" x14ac:dyDescent="0.2">
      <c r="A358" s="12" t="s">
        <v>118</v>
      </c>
      <c r="B358" s="1" t="s">
        <v>362</v>
      </c>
      <c r="C358" s="1" t="s">
        <v>146</v>
      </c>
      <c r="D358" s="1">
        <v>13</v>
      </c>
      <c r="E358" s="1" t="s">
        <v>486</v>
      </c>
      <c r="F358" s="1">
        <v>200</v>
      </c>
      <c r="G358" s="13">
        <v>3349.8</v>
      </c>
      <c r="H358" s="13">
        <v>1878.4</v>
      </c>
      <c r="I358" s="11">
        <f t="shared" si="23"/>
        <v>56.074989551615019</v>
      </c>
      <c r="J358" s="5"/>
    </row>
    <row r="359" spans="1:11" ht="51" x14ac:dyDescent="0.2">
      <c r="A359" s="12" t="s">
        <v>43</v>
      </c>
      <c r="B359" s="1" t="s">
        <v>362</v>
      </c>
      <c r="C359" s="1" t="s">
        <v>146</v>
      </c>
      <c r="D359" s="1">
        <v>13</v>
      </c>
      <c r="E359" s="1" t="s">
        <v>406</v>
      </c>
      <c r="F359" s="1"/>
      <c r="G359" s="13">
        <f>G360</f>
        <v>859</v>
      </c>
      <c r="H359" s="13">
        <f>H360</f>
        <v>859</v>
      </c>
      <c r="I359" s="11">
        <f t="shared" si="23"/>
        <v>100</v>
      </c>
      <c r="J359" s="5"/>
    </row>
    <row r="360" spans="1:11" ht="25.5" x14ac:dyDescent="0.2">
      <c r="A360" s="12" t="s">
        <v>44</v>
      </c>
      <c r="B360" s="1" t="s">
        <v>362</v>
      </c>
      <c r="C360" s="1" t="s">
        <v>146</v>
      </c>
      <c r="D360" s="1">
        <v>13</v>
      </c>
      <c r="E360" s="1" t="s">
        <v>408</v>
      </c>
      <c r="F360" s="1"/>
      <c r="G360" s="13">
        <f>G361</f>
        <v>859</v>
      </c>
      <c r="H360" s="13">
        <f>H361</f>
        <v>859</v>
      </c>
      <c r="I360" s="11">
        <f t="shared" si="23"/>
        <v>100</v>
      </c>
      <c r="J360" s="5"/>
    </row>
    <row r="361" spans="1:11" ht="38.25" x14ac:dyDescent="0.2">
      <c r="A361" s="12" t="s">
        <v>45</v>
      </c>
      <c r="B361" s="1" t="s">
        <v>362</v>
      </c>
      <c r="C361" s="1" t="s">
        <v>146</v>
      </c>
      <c r="D361" s="1">
        <v>13</v>
      </c>
      <c r="E361" s="1" t="s">
        <v>46</v>
      </c>
      <c r="F361" s="1"/>
      <c r="G361" s="13">
        <f>G362+G363</f>
        <v>859</v>
      </c>
      <c r="H361" s="13">
        <f>H362+H363</f>
        <v>859</v>
      </c>
      <c r="I361" s="11">
        <f t="shared" si="23"/>
        <v>100</v>
      </c>
      <c r="J361" s="5"/>
    </row>
    <row r="362" spans="1:11" ht="63.75" x14ac:dyDescent="0.2">
      <c r="A362" s="12" t="s">
        <v>127</v>
      </c>
      <c r="B362" s="1" t="s">
        <v>362</v>
      </c>
      <c r="C362" s="1" t="s">
        <v>146</v>
      </c>
      <c r="D362" s="1">
        <v>13</v>
      </c>
      <c r="E362" s="1" t="s">
        <v>46</v>
      </c>
      <c r="F362" s="1">
        <v>100</v>
      </c>
      <c r="G362" s="13">
        <v>815.4</v>
      </c>
      <c r="H362" s="13">
        <v>815.4</v>
      </c>
      <c r="I362" s="11">
        <f t="shared" si="23"/>
        <v>100</v>
      </c>
      <c r="J362" s="5"/>
    </row>
    <row r="363" spans="1:11" ht="25.5" x14ac:dyDescent="0.2">
      <c r="A363" s="12" t="s">
        <v>118</v>
      </c>
      <c r="B363" s="1" t="s">
        <v>362</v>
      </c>
      <c r="C363" s="1" t="s">
        <v>146</v>
      </c>
      <c r="D363" s="1">
        <v>13</v>
      </c>
      <c r="E363" s="1" t="s">
        <v>46</v>
      </c>
      <c r="F363" s="1">
        <v>200</v>
      </c>
      <c r="G363" s="13">
        <v>43.6</v>
      </c>
      <c r="H363" s="13">
        <v>43.6</v>
      </c>
      <c r="I363" s="11">
        <f t="shared" si="23"/>
        <v>100</v>
      </c>
      <c r="J363" s="5"/>
    </row>
    <row r="364" spans="1:11" ht="38.25" x14ac:dyDescent="0.2">
      <c r="A364" s="12" t="s">
        <v>381</v>
      </c>
      <c r="B364" s="1" t="s">
        <v>362</v>
      </c>
      <c r="C364" s="1" t="s">
        <v>146</v>
      </c>
      <c r="D364" s="1" t="s">
        <v>310</v>
      </c>
      <c r="E364" s="1" t="s">
        <v>382</v>
      </c>
      <c r="F364" s="1" t="s">
        <v>107</v>
      </c>
      <c r="G364" s="13">
        <f t="shared" ref="G364:H366" si="26">G365</f>
        <v>8</v>
      </c>
      <c r="H364" s="13">
        <f t="shared" si="26"/>
        <v>8</v>
      </c>
      <c r="I364" s="11">
        <f t="shared" si="23"/>
        <v>100</v>
      </c>
      <c r="J364" s="5"/>
    </row>
    <row r="365" spans="1:11" ht="38.25" x14ac:dyDescent="0.2">
      <c r="A365" s="12" t="s">
        <v>383</v>
      </c>
      <c r="B365" s="1" t="s">
        <v>362</v>
      </c>
      <c r="C365" s="1" t="s">
        <v>146</v>
      </c>
      <c r="D365" s="1" t="s">
        <v>310</v>
      </c>
      <c r="E365" s="1" t="s">
        <v>384</v>
      </c>
      <c r="F365" s="1" t="s">
        <v>107</v>
      </c>
      <c r="G365" s="13">
        <f t="shared" si="26"/>
        <v>8</v>
      </c>
      <c r="H365" s="13">
        <f t="shared" si="26"/>
        <v>8</v>
      </c>
      <c r="I365" s="11">
        <f t="shared" si="23"/>
        <v>100</v>
      </c>
      <c r="J365" s="5"/>
    </row>
    <row r="366" spans="1:11" x14ac:dyDescent="0.2">
      <c r="A366" s="12" t="s">
        <v>257</v>
      </c>
      <c r="B366" s="1" t="s">
        <v>362</v>
      </c>
      <c r="C366" s="1" t="s">
        <v>146</v>
      </c>
      <c r="D366" s="1" t="s">
        <v>310</v>
      </c>
      <c r="E366" s="1" t="s">
        <v>385</v>
      </c>
      <c r="F366" s="1" t="s">
        <v>107</v>
      </c>
      <c r="G366" s="13">
        <f t="shared" si="26"/>
        <v>8</v>
      </c>
      <c r="H366" s="13">
        <f t="shared" si="26"/>
        <v>8</v>
      </c>
      <c r="I366" s="11">
        <f t="shared" si="23"/>
        <v>100</v>
      </c>
      <c r="J366" s="5"/>
    </row>
    <row r="367" spans="1:11" ht="25.5" x14ac:dyDescent="0.2">
      <c r="A367" s="12" t="s">
        <v>118</v>
      </c>
      <c r="B367" s="1" t="s">
        <v>362</v>
      </c>
      <c r="C367" s="1" t="s">
        <v>146</v>
      </c>
      <c r="D367" s="1" t="s">
        <v>310</v>
      </c>
      <c r="E367" s="1" t="s">
        <v>385</v>
      </c>
      <c r="F367" s="1" t="s">
        <v>119</v>
      </c>
      <c r="G367" s="13">
        <v>8</v>
      </c>
      <c r="H367" s="11">
        <v>8</v>
      </c>
      <c r="I367" s="11">
        <f t="shared" si="23"/>
        <v>100</v>
      </c>
      <c r="J367" s="5"/>
    </row>
    <row r="368" spans="1:11" ht="38.25" x14ac:dyDescent="0.2">
      <c r="A368" s="12" t="s">
        <v>159</v>
      </c>
      <c r="B368" s="1" t="s">
        <v>362</v>
      </c>
      <c r="C368" s="1" t="s">
        <v>146</v>
      </c>
      <c r="D368" s="1" t="s">
        <v>310</v>
      </c>
      <c r="E368" s="1" t="s">
        <v>160</v>
      </c>
      <c r="F368" s="1" t="s">
        <v>107</v>
      </c>
      <c r="G368" s="13">
        <f>G369</f>
        <v>2957.2</v>
      </c>
      <c r="H368" s="13">
        <f>H369</f>
        <v>2927.1</v>
      </c>
      <c r="I368" s="11">
        <f t="shared" si="23"/>
        <v>98.982145272555115</v>
      </c>
      <c r="J368" s="5"/>
    </row>
    <row r="369" spans="1:10" x14ac:dyDescent="0.2">
      <c r="A369" s="12" t="s">
        <v>161</v>
      </c>
      <c r="B369" s="1" t="s">
        <v>362</v>
      </c>
      <c r="C369" s="1" t="s">
        <v>146</v>
      </c>
      <c r="D369" s="1" t="s">
        <v>310</v>
      </c>
      <c r="E369" s="1" t="s">
        <v>162</v>
      </c>
      <c r="F369" s="1" t="s">
        <v>107</v>
      </c>
      <c r="G369" s="13">
        <f>G370+G372+G374+G376+G379</f>
        <v>2957.2</v>
      </c>
      <c r="H369" s="13">
        <f>H370+H372+H374+H376+H379</f>
        <v>2927.1</v>
      </c>
      <c r="I369" s="11">
        <f t="shared" si="23"/>
        <v>98.982145272555115</v>
      </c>
      <c r="J369" s="5"/>
    </row>
    <row r="370" spans="1:10" ht="25.5" x14ac:dyDescent="0.2">
      <c r="A370" s="12" t="s">
        <v>386</v>
      </c>
      <c r="B370" s="1" t="s">
        <v>362</v>
      </c>
      <c r="C370" s="1" t="s">
        <v>146</v>
      </c>
      <c r="D370" s="1" t="s">
        <v>310</v>
      </c>
      <c r="E370" s="1" t="s">
        <v>387</v>
      </c>
      <c r="F370" s="1" t="s">
        <v>107</v>
      </c>
      <c r="G370" s="13">
        <f>G371</f>
        <v>6</v>
      </c>
      <c r="H370" s="13">
        <f>H371</f>
        <v>6</v>
      </c>
      <c r="I370" s="11">
        <f t="shared" si="23"/>
        <v>100</v>
      </c>
      <c r="J370" s="5"/>
    </row>
    <row r="371" spans="1:10" ht="25.5" x14ac:dyDescent="0.2">
      <c r="A371" s="12" t="s">
        <v>118</v>
      </c>
      <c r="B371" s="1" t="s">
        <v>362</v>
      </c>
      <c r="C371" s="1" t="s">
        <v>146</v>
      </c>
      <c r="D371" s="1" t="s">
        <v>310</v>
      </c>
      <c r="E371" s="1" t="s">
        <v>387</v>
      </c>
      <c r="F371" s="1" t="s">
        <v>119</v>
      </c>
      <c r="G371" s="13">
        <v>6</v>
      </c>
      <c r="H371" s="11">
        <v>6</v>
      </c>
      <c r="I371" s="11">
        <f t="shared" si="23"/>
        <v>100</v>
      </c>
      <c r="J371" s="5"/>
    </row>
    <row r="372" spans="1:10" ht="63.75" x14ac:dyDescent="0.2">
      <c r="A372" s="12" t="s">
        <v>388</v>
      </c>
      <c r="B372" s="1" t="s">
        <v>362</v>
      </c>
      <c r="C372" s="1" t="s">
        <v>146</v>
      </c>
      <c r="D372" s="1" t="s">
        <v>310</v>
      </c>
      <c r="E372" s="1" t="s">
        <v>389</v>
      </c>
      <c r="F372" s="1" t="s">
        <v>107</v>
      </c>
      <c r="G372" s="13">
        <f>G373</f>
        <v>0.5</v>
      </c>
      <c r="H372" s="13">
        <f>H373</f>
        <v>0.5</v>
      </c>
      <c r="I372" s="11">
        <f t="shared" si="23"/>
        <v>100</v>
      </c>
      <c r="J372" s="5"/>
    </row>
    <row r="373" spans="1:10" ht="25.5" x14ac:dyDescent="0.2">
      <c r="A373" s="12" t="s">
        <v>118</v>
      </c>
      <c r="B373" s="1" t="s">
        <v>362</v>
      </c>
      <c r="C373" s="1" t="s">
        <v>146</v>
      </c>
      <c r="D373" s="1" t="s">
        <v>310</v>
      </c>
      <c r="E373" s="1" t="s">
        <v>389</v>
      </c>
      <c r="F373" s="1" t="s">
        <v>119</v>
      </c>
      <c r="G373" s="13">
        <v>0.5</v>
      </c>
      <c r="H373" s="16">
        <v>0.5</v>
      </c>
      <c r="I373" s="11">
        <f t="shared" si="23"/>
        <v>100</v>
      </c>
      <c r="J373" s="5"/>
    </row>
    <row r="374" spans="1:10" ht="51" x14ac:dyDescent="0.2">
      <c r="A374" s="12" t="s">
        <v>390</v>
      </c>
      <c r="B374" s="1" t="s">
        <v>362</v>
      </c>
      <c r="C374" s="1" t="s">
        <v>146</v>
      </c>
      <c r="D374" s="1" t="s">
        <v>310</v>
      </c>
      <c r="E374" s="1" t="s">
        <v>391</v>
      </c>
      <c r="F374" s="1" t="s">
        <v>107</v>
      </c>
      <c r="G374" s="13">
        <f>G375</f>
        <v>4.3</v>
      </c>
      <c r="H374" s="13">
        <f>H375</f>
        <v>4.3</v>
      </c>
      <c r="I374" s="11">
        <f t="shared" si="23"/>
        <v>100</v>
      </c>
      <c r="J374" s="5"/>
    </row>
    <row r="375" spans="1:10" ht="25.5" x14ac:dyDescent="0.2">
      <c r="A375" s="12" t="s">
        <v>118</v>
      </c>
      <c r="B375" s="1" t="s">
        <v>362</v>
      </c>
      <c r="C375" s="1" t="s">
        <v>146</v>
      </c>
      <c r="D375" s="1" t="s">
        <v>310</v>
      </c>
      <c r="E375" s="1" t="s">
        <v>391</v>
      </c>
      <c r="F375" s="1" t="s">
        <v>119</v>
      </c>
      <c r="G375" s="13">
        <v>4.3</v>
      </c>
      <c r="H375" s="16">
        <v>4.3</v>
      </c>
      <c r="I375" s="11">
        <f t="shared" si="23"/>
        <v>100</v>
      </c>
      <c r="J375" s="5"/>
    </row>
    <row r="376" spans="1:10" ht="25.5" x14ac:dyDescent="0.2">
      <c r="A376" s="12" t="s">
        <v>47</v>
      </c>
      <c r="B376" s="1" t="s">
        <v>362</v>
      </c>
      <c r="C376" s="1" t="s">
        <v>146</v>
      </c>
      <c r="D376" s="1" t="s">
        <v>310</v>
      </c>
      <c r="E376" s="1" t="s">
        <v>48</v>
      </c>
      <c r="F376" s="1" t="s">
        <v>107</v>
      </c>
      <c r="G376" s="13">
        <f>G377+G378</f>
        <v>1926</v>
      </c>
      <c r="H376" s="13">
        <f>H377+H378</f>
        <v>1926</v>
      </c>
      <c r="I376" s="11">
        <f t="shared" si="23"/>
        <v>100</v>
      </c>
      <c r="J376" s="5"/>
    </row>
    <row r="377" spans="1:10" ht="63.75" x14ac:dyDescent="0.2">
      <c r="A377" s="12" t="s">
        <v>127</v>
      </c>
      <c r="B377" s="1" t="s">
        <v>362</v>
      </c>
      <c r="C377" s="1" t="s">
        <v>146</v>
      </c>
      <c r="D377" s="1" t="s">
        <v>310</v>
      </c>
      <c r="E377" s="1" t="s">
        <v>48</v>
      </c>
      <c r="F377" s="1" t="s">
        <v>128</v>
      </c>
      <c r="G377" s="13">
        <v>1694.6</v>
      </c>
      <c r="H377" s="10">
        <v>1694.6</v>
      </c>
      <c r="I377" s="11">
        <f t="shared" si="23"/>
        <v>100</v>
      </c>
      <c r="J377" s="5"/>
    </row>
    <row r="378" spans="1:10" ht="25.5" x14ac:dyDescent="0.2">
      <c r="A378" s="12" t="s">
        <v>118</v>
      </c>
      <c r="B378" s="1" t="s">
        <v>362</v>
      </c>
      <c r="C378" s="1" t="s">
        <v>146</v>
      </c>
      <c r="D378" s="1" t="s">
        <v>310</v>
      </c>
      <c r="E378" s="1" t="s">
        <v>48</v>
      </c>
      <c r="F378" s="1" t="s">
        <v>119</v>
      </c>
      <c r="G378" s="13">
        <v>231.4</v>
      </c>
      <c r="H378" s="11">
        <v>231.4</v>
      </c>
      <c r="I378" s="11">
        <f t="shared" si="23"/>
        <v>100</v>
      </c>
      <c r="J378" s="5"/>
    </row>
    <row r="379" spans="1:10" ht="25.5" x14ac:dyDescent="0.2">
      <c r="A379" s="12" t="s">
        <v>311</v>
      </c>
      <c r="B379" s="1" t="s">
        <v>362</v>
      </c>
      <c r="C379" s="1" t="s">
        <v>146</v>
      </c>
      <c r="D379" s="1" t="s">
        <v>310</v>
      </c>
      <c r="E379" s="1" t="s">
        <v>312</v>
      </c>
      <c r="F379" s="1" t="s">
        <v>107</v>
      </c>
      <c r="G379" s="13">
        <f>G380+G381+G382</f>
        <v>1020.4</v>
      </c>
      <c r="H379" s="13">
        <f>H380+H381+H382</f>
        <v>990.3</v>
      </c>
      <c r="I379" s="11">
        <f t="shared" si="23"/>
        <v>97.050176401411221</v>
      </c>
      <c r="J379" s="5"/>
    </row>
    <row r="380" spans="1:10" ht="25.5" x14ac:dyDescent="0.2">
      <c r="A380" s="12" t="s">
        <v>118</v>
      </c>
      <c r="B380" s="1" t="s">
        <v>362</v>
      </c>
      <c r="C380" s="1" t="s">
        <v>146</v>
      </c>
      <c r="D380" s="1" t="s">
        <v>310</v>
      </c>
      <c r="E380" s="1" t="s">
        <v>312</v>
      </c>
      <c r="F380" s="1" t="s">
        <v>119</v>
      </c>
      <c r="G380" s="13">
        <v>379.9</v>
      </c>
      <c r="H380" s="16">
        <v>379.9</v>
      </c>
      <c r="I380" s="11">
        <f t="shared" si="23"/>
        <v>100</v>
      </c>
      <c r="J380" s="5"/>
    </row>
    <row r="381" spans="1:10" x14ac:dyDescent="0.2">
      <c r="A381" s="12" t="s">
        <v>164</v>
      </c>
      <c r="B381" s="1" t="s">
        <v>362</v>
      </c>
      <c r="C381" s="1" t="s">
        <v>146</v>
      </c>
      <c r="D381" s="1" t="s">
        <v>310</v>
      </c>
      <c r="E381" s="1" t="s">
        <v>312</v>
      </c>
      <c r="F381" s="1" t="s">
        <v>165</v>
      </c>
      <c r="G381" s="13">
        <v>30</v>
      </c>
      <c r="H381" s="11">
        <v>0</v>
      </c>
      <c r="I381" s="11">
        <f t="shared" si="23"/>
        <v>0</v>
      </c>
      <c r="J381" s="5"/>
    </row>
    <row r="382" spans="1:10" x14ac:dyDescent="0.2">
      <c r="A382" s="12" t="s">
        <v>129</v>
      </c>
      <c r="B382" s="1" t="s">
        <v>362</v>
      </c>
      <c r="C382" s="1" t="s">
        <v>146</v>
      </c>
      <c r="D382" s="1" t="s">
        <v>310</v>
      </c>
      <c r="E382" s="1" t="s">
        <v>312</v>
      </c>
      <c r="F382" s="1" t="s">
        <v>130</v>
      </c>
      <c r="G382" s="13">
        <v>610.5</v>
      </c>
      <c r="H382" s="16">
        <v>610.4</v>
      </c>
      <c r="I382" s="11">
        <f t="shared" si="23"/>
        <v>99.983619983619974</v>
      </c>
      <c r="J382" s="5"/>
    </row>
    <row r="383" spans="1:10" ht="25.5" x14ac:dyDescent="0.2">
      <c r="A383" s="12" t="s">
        <v>315</v>
      </c>
      <c r="B383" s="1" t="s">
        <v>362</v>
      </c>
      <c r="C383" s="1" t="s">
        <v>134</v>
      </c>
      <c r="D383" s="1" t="s">
        <v>107</v>
      </c>
      <c r="E383" s="1" t="s">
        <v>107</v>
      </c>
      <c r="F383" s="1" t="s">
        <v>107</v>
      </c>
      <c r="G383" s="13">
        <f t="shared" ref="G383:H387" si="27">G384</f>
        <v>379.5</v>
      </c>
      <c r="H383" s="13">
        <f t="shared" si="27"/>
        <v>379.5</v>
      </c>
      <c r="I383" s="11">
        <f t="shared" si="23"/>
        <v>100</v>
      </c>
      <c r="J383" s="5"/>
    </row>
    <row r="384" spans="1:10" ht="25.5" x14ac:dyDescent="0.2">
      <c r="A384" s="12" t="s">
        <v>403</v>
      </c>
      <c r="B384" s="1" t="s">
        <v>362</v>
      </c>
      <c r="C384" s="1" t="s">
        <v>134</v>
      </c>
      <c r="D384" s="1" t="s">
        <v>404</v>
      </c>
      <c r="E384" s="1" t="s">
        <v>107</v>
      </c>
      <c r="F384" s="1" t="s">
        <v>107</v>
      </c>
      <c r="G384" s="13">
        <f t="shared" si="27"/>
        <v>379.5</v>
      </c>
      <c r="H384" s="13">
        <f t="shared" si="27"/>
        <v>379.5</v>
      </c>
      <c r="I384" s="11">
        <f t="shared" ref="I384:I418" si="28">H384/G384*100</f>
        <v>100</v>
      </c>
      <c r="J384" s="5"/>
    </row>
    <row r="385" spans="1:11" ht="51" x14ac:dyDescent="0.2">
      <c r="A385" s="12" t="s">
        <v>405</v>
      </c>
      <c r="B385" s="1" t="s">
        <v>362</v>
      </c>
      <c r="C385" s="1" t="s">
        <v>134</v>
      </c>
      <c r="D385" s="1" t="s">
        <v>404</v>
      </c>
      <c r="E385" s="1" t="s">
        <v>406</v>
      </c>
      <c r="F385" s="1" t="s">
        <v>107</v>
      </c>
      <c r="G385" s="13">
        <f t="shared" si="27"/>
        <v>379.5</v>
      </c>
      <c r="H385" s="13">
        <f t="shared" si="27"/>
        <v>379.5</v>
      </c>
      <c r="I385" s="11">
        <f t="shared" si="28"/>
        <v>100</v>
      </c>
      <c r="J385" s="5"/>
    </row>
    <row r="386" spans="1:11" ht="25.5" x14ac:dyDescent="0.2">
      <c r="A386" s="12" t="s">
        <v>407</v>
      </c>
      <c r="B386" s="1" t="s">
        <v>362</v>
      </c>
      <c r="C386" s="1" t="s">
        <v>134</v>
      </c>
      <c r="D386" s="1" t="s">
        <v>404</v>
      </c>
      <c r="E386" s="1" t="s">
        <v>408</v>
      </c>
      <c r="F386" s="1" t="s">
        <v>107</v>
      </c>
      <c r="G386" s="13">
        <f t="shared" si="27"/>
        <v>379.5</v>
      </c>
      <c r="H386" s="13">
        <f t="shared" si="27"/>
        <v>379.5</v>
      </c>
      <c r="I386" s="11">
        <f t="shared" si="28"/>
        <v>100</v>
      </c>
      <c r="J386" s="5"/>
    </row>
    <row r="387" spans="1:11" ht="38.25" x14ac:dyDescent="0.2">
      <c r="A387" s="12" t="s">
        <v>409</v>
      </c>
      <c r="B387" s="1" t="s">
        <v>362</v>
      </c>
      <c r="C387" s="1" t="s">
        <v>134</v>
      </c>
      <c r="D387" s="1" t="s">
        <v>404</v>
      </c>
      <c r="E387" s="1" t="s">
        <v>410</v>
      </c>
      <c r="F387" s="1" t="s">
        <v>107</v>
      </c>
      <c r="G387" s="13">
        <f t="shared" si="27"/>
        <v>379.5</v>
      </c>
      <c r="H387" s="13">
        <f t="shared" si="27"/>
        <v>379.5</v>
      </c>
      <c r="I387" s="11">
        <f t="shared" si="28"/>
        <v>100</v>
      </c>
      <c r="J387" s="5"/>
    </row>
    <row r="388" spans="1:11" x14ac:dyDescent="0.2">
      <c r="A388" s="12" t="s">
        <v>164</v>
      </c>
      <c r="B388" s="1" t="s">
        <v>362</v>
      </c>
      <c r="C388" s="1" t="s">
        <v>134</v>
      </c>
      <c r="D388" s="1" t="s">
        <v>404</v>
      </c>
      <c r="E388" s="1" t="s">
        <v>410</v>
      </c>
      <c r="F388" s="1" t="s">
        <v>165</v>
      </c>
      <c r="G388" s="13">
        <v>379.5</v>
      </c>
      <c r="H388" s="11">
        <v>379.5</v>
      </c>
      <c r="I388" s="11">
        <f t="shared" si="28"/>
        <v>100</v>
      </c>
      <c r="J388" s="5"/>
    </row>
    <row r="389" spans="1:11" x14ac:dyDescent="0.2">
      <c r="A389" s="12" t="s">
        <v>108</v>
      </c>
      <c r="B389" s="1" t="s">
        <v>362</v>
      </c>
      <c r="C389" s="1" t="s">
        <v>109</v>
      </c>
      <c r="D389" s="1" t="s">
        <v>107</v>
      </c>
      <c r="E389" s="1" t="s">
        <v>107</v>
      </c>
      <c r="F389" s="1" t="s">
        <v>107</v>
      </c>
      <c r="G389" s="13">
        <f>G390</f>
        <v>1148.5</v>
      </c>
      <c r="H389" s="13">
        <f>H390</f>
        <v>1097.8999999999999</v>
      </c>
      <c r="I389" s="11">
        <f t="shared" si="28"/>
        <v>95.594253373966026</v>
      </c>
      <c r="J389" s="5"/>
    </row>
    <row r="390" spans="1:11" x14ac:dyDescent="0.2">
      <c r="A390" s="12" t="s">
        <v>415</v>
      </c>
      <c r="B390" s="1" t="s">
        <v>362</v>
      </c>
      <c r="C390" s="1" t="s">
        <v>109</v>
      </c>
      <c r="D390" s="1" t="s">
        <v>271</v>
      </c>
      <c r="E390" s="1" t="s">
        <v>107</v>
      </c>
      <c r="F390" s="1" t="s">
        <v>107</v>
      </c>
      <c r="G390" s="13">
        <f>G391</f>
        <v>1148.5</v>
      </c>
      <c r="H390" s="38">
        <f>H391</f>
        <v>1097.8999999999999</v>
      </c>
      <c r="I390" s="11">
        <f t="shared" si="28"/>
        <v>95.594253373966026</v>
      </c>
      <c r="J390" s="5"/>
      <c r="K390" s="34"/>
    </row>
    <row r="391" spans="1:11" ht="51" x14ac:dyDescent="0.2">
      <c r="A391" s="12" t="s">
        <v>405</v>
      </c>
      <c r="B391" s="1" t="s">
        <v>362</v>
      </c>
      <c r="C391" s="1" t="s">
        <v>109</v>
      </c>
      <c r="D391" s="1" t="s">
        <v>271</v>
      </c>
      <c r="E391" s="1" t="s">
        <v>406</v>
      </c>
      <c r="F391" s="1" t="s">
        <v>107</v>
      </c>
      <c r="G391" s="13">
        <f>G392+G395</f>
        <v>1148.5</v>
      </c>
      <c r="H391" s="13">
        <f>H392+H395</f>
        <v>1097.8999999999999</v>
      </c>
      <c r="I391" s="11">
        <f t="shared" si="28"/>
        <v>95.594253373966026</v>
      </c>
      <c r="J391" s="5"/>
    </row>
    <row r="392" spans="1:11" ht="25.5" x14ac:dyDescent="0.2">
      <c r="A392" s="12" t="s">
        <v>416</v>
      </c>
      <c r="B392" s="1" t="s">
        <v>362</v>
      </c>
      <c r="C392" s="1" t="s">
        <v>109</v>
      </c>
      <c r="D392" s="1" t="s">
        <v>271</v>
      </c>
      <c r="E392" s="1" t="s">
        <v>417</v>
      </c>
      <c r="F392" s="1" t="s">
        <v>107</v>
      </c>
      <c r="G392" s="13">
        <f>G393</f>
        <v>1088.5</v>
      </c>
      <c r="H392" s="13">
        <f>H393</f>
        <v>1071.8</v>
      </c>
      <c r="I392" s="11">
        <f t="shared" si="28"/>
        <v>98.465778594395957</v>
      </c>
      <c r="J392" s="5"/>
    </row>
    <row r="393" spans="1:11" ht="51" x14ac:dyDescent="0.2">
      <c r="A393" s="12" t="s">
        <v>418</v>
      </c>
      <c r="B393" s="1" t="s">
        <v>362</v>
      </c>
      <c r="C393" s="1" t="s">
        <v>109</v>
      </c>
      <c r="D393" s="1" t="s">
        <v>271</v>
      </c>
      <c r="E393" s="1" t="s">
        <v>419</v>
      </c>
      <c r="F393" s="1" t="s">
        <v>107</v>
      </c>
      <c r="G393" s="13">
        <f>G394</f>
        <v>1088.5</v>
      </c>
      <c r="H393" s="13">
        <f>H394</f>
        <v>1071.8</v>
      </c>
      <c r="I393" s="11">
        <f t="shared" si="28"/>
        <v>98.465778594395957</v>
      </c>
      <c r="J393" s="5"/>
    </row>
    <row r="394" spans="1:11" ht="25.5" x14ac:dyDescent="0.2">
      <c r="A394" s="12" t="s">
        <v>118</v>
      </c>
      <c r="B394" s="1" t="s">
        <v>362</v>
      </c>
      <c r="C394" s="1" t="s">
        <v>109</v>
      </c>
      <c r="D394" s="1" t="s">
        <v>271</v>
      </c>
      <c r="E394" s="1" t="s">
        <v>419</v>
      </c>
      <c r="F394" s="1" t="s">
        <v>119</v>
      </c>
      <c r="G394" s="13">
        <v>1088.5</v>
      </c>
      <c r="H394" s="16">
        <v>1071.8</v>
      </c>
      <c r="I394" s="11">
        <f t="shared" si="28"/>
        <v>98.465778594395957</v>
      </c>
      <c r="J394" s="5"/>
    </row>
    <row r="395" spans="1:11" ht="51" x14ac:dyDescent="0.2">
      <c r="A395" s="12" t="s">
        <v>420</v>
      </c>
      <c r="B395" s="1" t="s">
        <v>362</v>
      </c>
      <c r="C395" s="1" t="s">
        <v>109</v>
      </c>
      <c r="D395" s="1" t="s">
        <v>271</v>
      </c>
      <c r="E395" s="1" t="s">
        <v>421</v>
      </c>
      <c r="F395" s="1" t="s">
        <v>107</v>
      </c>
      <c r="G395" s="13">
        <f>G396</f>
        <v>60</v>
      </c>
      <c r="H395" s="13">
        <f>H396</f>
        <v>26.1</v>
      </c>
      <c r="I395" s="11">
        <f t="shared" si="28"/>
        <v>43.5</v>
      </c>
      <c r="J395" s="5"/>
    </row>
    <row r="396" spans="1:11" ht="25.5" x14ac:dyDescent="0.2">
      <c r="A396" s="12" t="s">
        <v>422</v>
      </c>
      <c r="B396" s="1" t="s">
        <v>362</v>
      </c>
      <c r="C396" s="1" t="s">
        <v>109</v>
      </c>
      <c r="D396" s="1" t="s">
        <v>271</v>
      </c>
      <c r="E396" s="1" t="s">
        <v>423</v>
      </c>
      <c r="F396" s="1" t="s">
        <v>107</v>
      </c>
      <c r="G396" s="13">
        <f>G397</f>
        <v>60</v>
      </c>
      <c r="H396" s="13">
        <f>H397</f>
        <v>26.1</v>
      </c>
      <c r="I396" s="11">
        <f t="shared" si="28"/>
        <v>43.5</v>
      </c>
      <c r="J396" s="5"/>
    </row>
    <row r="397" spans="1:11" ht="25.5" x14ac:dyDescent="0.2">
      <c r="A397" s="12" t="s">
        <v>118</v>
      </c>
      <c r="B397" s="1" t="s">
        <v>362</v>
      </c>
      <c r="C397" s="1" t="s">
        <v>109</v>
      </c>
      <c r="D397" s="1" t="s">
        <v>271</v>
      </c>
      <c r="E397" s="1" t="s">
        <v>423</v>
      </c>
      <c r="F397" s="1" t="s">
        <v>119</v>
      </c>
      <c r="G397" s="13">
        <v>60</v>
      </c>
      <c r="H397" s="11">
        <v>26.1</v>
      </c>
      <c r="I397" s="11">
        <f t="shared" si="28"/>
        <v>43.5</v>
      </c>
      <c r="J397" s="5"/>
    </row>
    <row r="398" spans="1:11" x14ac:dyDescent="0.2">
      <c r="A398" s="12" t="s">
        <v>120</v>
      </c>
      <c r="B398" s="1" t="s">
        <v>362</v>
      </c>
      <c r="C398" s="1" t="s">
        <v>121</v>
      </c>
      <c r="D398" s="1" t="s">
        <v>107</v>
      </c>
      <c r="E398" s="1" t="s">
        <v>107</v>
      </c>
      <c r="F398" s="1" t="s">
        <v>107</v>
      </c>
      <c r="G398" s="13">
        <f>G399+G404</f>
        <v>1452.9</v>
      </c>
      <c r="H398" s="13">
        <f>H399+H404</f>
        <v>1441.4</v>
      </c>
      <c r="I398" s="11">
        <f t="shared" si="28"/>
        <v>99.208479592539049</v>
      </c>
      <c r="J398" s="5"/>
    </row>
    <row r="399" spans="1:11" x14ac:dyDescent="0.2">
      <c r="A399" s="12" t="s">
        <v>424</v>
      </c>
      <c r="B399" s="1" t="s">
        <v>362</v>
      </c>
      <c r="C399" s="1" t="s">
        <v>121</v>
      </c>
      <c r="D399" s="1" t="s">
        <v>146</v>
      </c>
      <c r="E399" s="1" t="s">
        <v>107</v>
      </c>
      <c r="F399" s="1" t="s">
        <v>107</v>
      </c>
      <c r="G399" s="13">
        <f t="shared" ref="G399:H402" si="29">G400</f>
        <v>2</v>
      </c>
      <c r="H399" s="13">
        <f t="shared" si="29"/>
        <v>0</v>
      </c>
      <c r="I399" s="11">
        <f t="shared" si="28"/>
        <v>0</v>
      </c>
      <c r="J399" s="5"/>
    </row>
    <row r="400" spans="1:11" ht="38.25" x14ac:dyDescent="0.2">
      <c r="A400" s="12" t="s">
        <v>159</v>
      </c>
      <c r="B400" s="1" t="s">
        <v>362</v>
      </c>
      <c r="C400" s="1" t="s">
        <v>121</v>
      </c>
      <c r="D400" s="1" t="s">
        <v>146</v>
      </c>
      <c r="E400" s="1" t="s">
        <v>160</v>
      </c>
      <c r="F400" s="1" t="s">
        <v>107</v>
      </c>
      <c r="G400" s="13">
        <f t="shared" si="29"/>
        <v>2</v>
      </c>
      <c r="H400" s="13">
        <f t="shared" si="29"/>
        <v>0</v>
      </c>
      <c r="I400" s="11">
        <f t="shared" si="28"/>
        <v>0</v>
      </c>
      <c r="J400" s="5"/>
    </row>
    <row r="401" spans="1:10" x14ac:dyDescent="0.2">
      <c r="A401" s="12" t="s">
        <v>161</v>
      </c>
      <c r="B401" s="1" t="s">
        <v>362</v>
      </c>
      <c r="C401" s="1" t="s">
        <v>121</v>
      </c>
      <c r="D401" s="1" t="s">
        <v>146</v>
      </c>
      <c r="E401" s="1" t="s">
        <v>162</v>
      </c>
      <c r="F401" s="1" t="s">
        <v>107</v>
      </c>
      <c r="G401" s="13">
        <f t="shared" si="29"/>
        <v>2</v>
      </c>
      <c r="H401" s="13">
        <f t="shared" si="29"/>
        <v>0</v>
      </c>
      <c r="I401" s="11">
        <f t="shared" si="28"/>
        <v>0</v>
      </c>
      <c r="J401" s="5"/>
    </row>
    <row r="402" spans="1:10" ht="38.25" x14ac:dyDescent="0.2">
      <c r="A402" s="12" t="s">
        <v>425</v>
      </c>
      <c r="B402" s="1" t="s">
        <v>362</v>
      </c>
      <c r="C402" s="1" t="s">
        <v>121</v>
      </c>
      <c r="D402" s="1" t="s">
        <v>146</v>
      </c>
      <c r="E402" s="1" t="s">
        <v>426</v>
      </c>
      <c r="F402" s="1" t="s">
        <v>107</v>
      </c>
      <c r="G402" s="13">
        <f t="shared" si="29"/>
        <v>2</v>
      </c>
      <c r="H402" s="13">
        <f t="shared" si="29"/>
        <v>0</v>
      </c>
      <c r="I402" s="11">
        <f t="shared" si="28"/>
        <v>0</v>
      </c>
      <c r="J402" s="5"/>
    </row>
    <row r="403" spans="1:10" ht="25.5" x14ac:dyDescent="0.2">
      <c r="A403" s="12" t="s">
        <v>118</v>
      </c>
      <c r="B403" s="1" t="s">
        <v>362</v>
      </c>
      <c r="C403" s="1" t="s">
        <v>121</v>
      </c>
      <c r="D403" s="1" t="s">
        <v>146</v>
      </c>
      <c r="E403" s="1" t="s">
        <v>426</v>
      </c>
      <c r="F403" s="1" t="s">
        <v>119</v>
      </c>
      <c r="G403" s="13">
        <v>2</v>
      </c>
      <c r="H403" s="11">
        <v>0</v>
      </c>
      <c r="I403" s="11">
        <f t="shared" si="28"/>
        <v>0</v>
      </c>
      <c r="J403" s="5"/>
    </row>
    <row r="404" spans="1:10" x14ac:dyDescent="0.2">
      <c r="A404" s="12" t="s">
        <v>334</v>
      </c>
      <c r="B404" s="1" t="s">
        <v>362</v>
      </c>
      <c r="C404" s="1" t="s">
        <v>121</v>
      </c>
      <c r="D404" s="1" t="s">
        <v>134</v>
      </c>
      <c r="E404" s="1" t="s">
        <v>107</v>
      </c>
      <c r="F404" s="1" t="s">
        <v>107</v>
      </c>
      <c r="G404" s="13">
        <f t="shared" ref="G404:H407" si="30">G405</f>
        <v>1450.9</v>
      </c>
      <c r="H404" s="13">
        <f t="shared" si="30"/>
        <v>1441.4</v>
      </c>
      <c r="I404" s="11">
        <f t="shared" si="28"/>
        <v>99.34523399269419</v>
      </c>
      <c r="J404" s="5"/>
    </row>
    <row r="405" spans="1:10" ht="51" x14ac:dyDescent="0.2">
      <c r="A405" s="12" t="s">
        <v>320</v>
      </c>
      <c r="B405" s="1" t="s">
        <v>362</v>
      </c>
      <c r="C405" s="1" t="s">
        <v>121</v>
      </c>
      <c r="D405" s="1" t="s">
        <v>134</v>
      </c>
      <c r="E405" s="1" t="s">
        <v>321</v>
      </c>
      <c r="F405" s="1" t="s">
        <v>107</v>
      </c>
      <c r="G405" s="13">
        <f t="shared" si="30"/>
        <v>1450.9</v>
      </c>
      <c r="H405" s="13">
        <f t="shared" si="30"/>
        <v>1441.4</v>
      </c>
      <c r="I405" s="11">
        <f t="shared" si="28"/>
        <v>99.34523399269419</v>
      </c>
      <c r="J405" s="5"/>
    </row>
    <row r="406" spans="1:10" ht="25.5" x14ac:dyDescent="0.2">
      <c r="A406" s="12" t="s">
        <v>322</v>
      </c>
      <c r="B406" s="1" t="s">
        <v>362</v>
      </c>
      <c r="C406" s="1" t="s">
        <v>121</v>
      </c>
      <c r="D406" s="1" t="s">
        <v>134</v>
      </c>
      <c r="E406" s="1" t="s">
        <v>323</v>
      </c>
      <c r="F406" s="1" t="s">
        <v>107</v>
      </c>
      <c r="G406" s="13">
        <f t="shared" si="30"/>
        <v>1450.9</v>
      </c>
      <c r="H406" s="13">
        <f t="shared" si="30"/>
        <v>1441.4</v>
      </c>
      <c r="I406" s="11">
        <f t="shared" si="28"/>
        <v>99.34523399269419</v>
      </c>
      <c r="J406" s="5"/>
    </row>
    <row r="407" spans="1:10" ht="25.5" x14ac:dyDescent="0.2">
      <c r="A407" s="12" t="s">
        <v>353</v>
      </c>
      <c r="B407" s="1" t="s">
        <v>362</v>
      </c>
      <c r="C407" s="1" t="s">
        <v>121</v>
      </c>
      <c r="D407" s="1" t="s">
        <v>134</v>
      </c>
      <c r="E407" s="1" t="s">
        <v>354</v>
      </c>
      <c r="F407" s="1" t="s">
        <v>107</v>
      </c>
      <c r="G407" s="13">
        <f t="shared" si="30"/>
        <v>1450.9</v>
      </c>
      <c r="H407" s="13">
        <f t="shared" si="30"/>
        <v>1441.4</v>
      </c>
      <c r="I407" s="11">
        <f t="shared" si="28"/>
        <v>99.34523399269419</v>
      </c>
      <c r="J407" s="5"/>
    </row>
    <row r="408" spans="1:10" ht="25.5" x14ac:dyDescent="0.2">
      <c r="A408" s="12" t="s">
        <v>118</v>
      </c>
      <c r="B408" s="1" t="s">
        <v>362</v>
      </c>
      <c r="C408" s="1" t="s">
        <v>121</v>
      </c>
      <c r="D408" s="1" t="s">
        <v>134</v>
      </c>
      <c r="E408" s="1" t="s">
        <v>354</v>
      </c>
      <c r="F408" s="1" t="s">
        <v>119</v>
      </c>
      <c r="G408" s="13">
        <v>1450.9</v>
      </c>
      <c r="H408" s="10">
        <v>1441.4</v>
      </c>
      <c r="I408" s="11">
        <f t="shared" si="28"/>
        <v>99.34523399269419</v>
      </c>
      <c r="J408" s="5"/>
    </row>
    <row r="409" spans="1:10" x14ac:dyDescent="0.2">
      <c r="A409" s="12" t="s">
        <v>131</v>
      </c>
      <c r="B409" s="1" t="s">
        <v>362</v>
      </c>
      <c r="C409" s="1" t="s">
        <v>132</v>
      </c>
      <c r="D409" s="1" t="s">
        <v>107</v>
      </c>
      <c r="E409" s="1" t="s">
        <v>107</v>
      </c>
      <c r="F409" s="1" t="s">
        <v>107</v>
      </c>
      <c r="G409" s="13">
        <f>G410+G415+G420</f>
        <v>94903.4</v>
      </c>
      <c r="H409" s="13">
        <f>H410+H415+H420</f>
        <v>91689.8</v>
      </c>
      <c r="I409" s="11">
        <f t="shared" si="28"/>
        <v>96.6138199474413</v>
      </c>
      <c r="J409" s="5"/>
    </row>
    <row r="410" spans="1:10" x14ac:dyDescent="0.2">
      <c r="A410" s="12" t="s">
        <v>214</v>
      </c>
      <c r="B410" s="1" t="s">
        <v>362</v>
      </c>
      <c r="C410" s="1" t="s">
        <v>132</v>
      </c>
      <c r="D410" s="1" t="s">
        <v>215</v>
      </c>
      <c r="E410" s="1" t="s">
        <v>107</v>
      </c>
      <c r="F410" s="1" t="s">
        <v>107</v>
      </c>
      <c r="G410" s="13">
        <f t="shared" ref="G410:H413" si="31">G411</f>
        <v>94826.4</v>
      </c>
      <c r="H410" s="33">
        <f t="shared" si="31"/>
        <v>91612.800000000003</v>
      </c>
      <c r="I410" s="11">
        <f t="shared" si="28"/>
        <v>96.611070334843475</v>
      </c>
      <c r="J410" s="5"/>
    </row>
    <row r="411" spans="1:10" ht="38.25" x14ac:dyDescent="0.2">
      <c r="A411" s="12" t="s">
        <v>180</v>
      </c>
      <c r="B411" s="1" t="s">
        <v>362</v>
      </c>
      <c r="C411" s="1" t="s">
        <v>132</v>
      </c>
      <c r="D411" s="1" t="s">
        <v>215</v>
      </c>
      <c r="E411" s="1" t="s">
        <v>181</v>
      </c>
      <c r="F411" s="1" t="s">
        <v>107</v>
      </c>
      <c r="G411" s="13">
        <f t="shared" si="31"/>
        <v>94826.4</v>
      </c>
      <c r="H411" s="13">
        <f t="shared" si="31"/>
        <v>91612.800000000003</v>
      </c>
      <c r="I411" s="11">
        <f t="shared" si="28"/>
        <v>96.611070334843475</v>
      </c>
      <c r="J411" s="5"/>
    </row>
    <row r="412" spans="1:10" ht="38.25" x14ac:dyDescent="0.2">
      <c r="A412" s="12" t="s">
        <v>190</v>
      </c>
      <c r="B412" s="1" t="s">
        <v>362</v>
      </c>
      <c r="C412" s="1" t="s">
        <v>132</v>
      </c>
      <c r="D412" s="1" t="s">
        <v>215</v>
      </c>
      <c r="E412" s="1" t="s">
        <v>191</v>
      </c>
      <c r="F412" s="1" t="s">
        <v>107</v>
      </c>
      <c r="G412" s="13">
        <f t="shared" si="31"/>
        <v>94826.4</v>
      </c>
      <c r="H412" s="13">
        <f t="shared" si="31"/>
        <v>91612.800000000003</v>
      </c>
      <c r="I412" s="11">
        <f t="shared" si="28"/>
        <v>96.611070334843475</v>
      </c>
      <c r="J412" s="5"/>
    </row>
    <row r="413" spans="1:10" ht="25.5" x14ac:dyDescent="0.2">
      <c r="A413" s="12" t="s">
        <v>230</v>
      </c>
      <c r="B413" s="1" t="s">
        <v>362</v>
      </c>
      <c r="C413" s="1" t="s">
        <v>132</v>
      </c>
      <c r="D413" s="1" t="s">
        <v>215</v>
      </c>
      <c r="E413" s="1" t="s">
        <v>231</v>
      </c>
      <c r="F413" s="1" t="s">
        <v>107</v>
      </c>
      <c r="G413" s="13">
        <f t="shared" si="31"/>
        <v>94826.4</v>
      </c>
      <c r="H413" s="13">
        <f t="shared" si="31"/>
        <v>91612.800000000003</v>
      </c>
      <c r="I413" s="11">
        <f t="shared" si="28"/>
        <v>96.611070334843475</v>
      </c>
      <c r="J413" s="5"/>
    </row>
    <row r="414" spans="1:10" ht="25.5" x14ac:dyDescent="0.2">
      <c r="A414" s="12" t="s">
        <v>118</v>
      </c>
      <c r="B414" s="1" t="s">
        <v>362</v>
      </c>
      <c r="C414" s="1" t="s">
        <v>132</v>
      </c>
      <c r="D414" s="1" t="s">
        <v>215</v>
      </c>
      <c r="E414" s="1" t="s">
        <v>231</v>
      </c>
      <c r="F414" s="1" t="s">
        <v>119</v>
      </c>
      <c r="G414" s="13">
        <v>94826.4</v>
      </c>
      <c r="H414" s="10">
        <v>91612.800000000003</v>
      </c>
      <c r="I414" s="11">
        <f t="shared" si="28"/>
        <v>96.611070334843475</v>
      </c>
      <c r="J414" s="5"/>
    </row>
    <row r="415" spans="1:10" ht="25.5" x14ac:dyDescent="0.2">
      <c r="A415" s="12" t="s">
        <v>236</v>
      </c>
      <c r="B415" s="1" t="s">
        <v>362</v>
      </c>
      <c r="C415" s="1" t="s">
        <v>132</v>
      </c>
      <c r="D415" s="1" t="s">
        <v>121</v>
      </c>
      <c r="E415" s="1" t="s">
        <v>107</v>
      </c>
      <c r="F415" s="1" t="s">
        <v>107</v>
      </c>
      <c r="G415" s="13">
        <f t="shared" ref="G415:H418" si="32">G416</f>
        <v>3</v>
      </c>
      <c r="H415" s="13">
        <f t="shared" si="32"/>
        <v>3</v>
      </c>
      <c r="I415" s="11">
        <f t="shared" si="28"/>
        <v>100</v>
      </c>
      <c r="J415" s="5"/>
    </row>
    <row r="416" spans="1:10" ht="51" x14ac:dyDescent="0.2">
      <c r="A416" s="12" t="s">
        <v>169</v>
      </c>
      <c r="B416" s="1" t="s">
        <v>362</v>
      </c>
      <c r="C416" s="1" t="s">
        <v>132</v>
      </c>
      <c r="D416" s="1" t="s">
        <v>121</v>
      </c>
      <c r="E416" s="1" t="s">
        <v>170</v>
      </c>
      <c r="F416" s="1" t="s">
        <v>107</v>
      </c>
      <c r="G416" s="13">
        <f t="shared" si="32"/>
        <v>3</v>
      </c>
      <c r="H416" s="13">
        <f t="shared" si="32"/>
        <v>3</v>
      </c>
      <c r="I416" s="11">
        <f t="shared" si="28"/>
        <v>100</v>
      </c>
      <c r="J416" s="5"/>
    </row>
    <row r="417" spans="1:10" ht="51" x14ac:dyDescent="0.2">
      <c r="A417" s="12" t="s">
        <v>427</v>
      </c>
      <c r="B417" s="1" t="s">
        <v>362</v>
      </c>
      <c r="C417" s="1" t="s">
        <v>132</v>
      </c>
      <c r="D417" s="1" t="s">
        <v>121</v>
      </c>
      <c r="E417" s="1" t="s">
        <v>428</v>
      </c>
      <c r="F417" s="1" t="s">
        <v>107</v>
      </c>
      <c r="G417" s="13">
        <f t="shared" si="32"/>
        <v>3</v>
      </c>
      <c r="H417" s="13">
        <f t="shared" si="32"/>
        <v>3</v>
      </c>
      <c r="I417" s="11">
        <f t="shared" si="28"/>
        <v>100</v>
      </c>
      <c r="J417" s="5"/>
    </row>
    <row r="418" spans="1:10" ht="25.5" x14ac:dyDescent="0.2">
      <c r="A418" s="12" t="s">
        <v>429</v>
      </c>
      <c r="B418" s="1" t="s">
        <v>362</v>
      </c>
      <c r="C418" s="1" t="s">
        <v>132</v>
      </c>
      <c r="D418" s="1" t="s">
        <v>121</v>
      </c>
      <c r="E418" s="1" t="s">
        <v>430</v>
      </c>
      <c r="F418" s="1" t="s">
        <v>107</v>
      </c>
      <c r="G418" s="13">
        <f t="shared" si="32"/>
        <v>3</v>
      </c>
      <c r="H418" s="13">
        <f t="shared" si="32"/>
        <v>3</v>
      </c>
      <c r="I418" s="11">
        <f t="shared" si="28"/>
        <v>100</v>
      </c>
      <c r="J418" s="5"/>
    </row>
    <row r="419" spans="1:10" ht="25.5" x14ac:dyDescent="0.2">
      <c r="A419" s="12" t="s">
        <v>118</v>
      </c>
      <c r="B419" s="1" t="s">
        <v>362</v>
      </c>
      <c r="C419" s="1" t="s">
        <v>132</v>
      </c>
      <c r="D419" s="1" t="s">
        <v>121</v>
      </c>
      <c r="E419" s="1" t="s">
        <v>430</v>
      </c>
      <c r="F419" s="1" t="s">
        <v>119</v>
      </c>
      <c r="G419" s="13">
        <v>3</v>
      </c>
      <c r="H419" s="11">
        <v>3</v>
      </c>
      <c r="I419" s="11">
        <f t="shared" ref="I419:I475" si="33">H419/G419*100</f>
        <v>100</v>
      </c>
      <c r="J419" s="5"/>
    </row>
    <row r="420" spans="1:10" x14ac:dyDescent="0.2">
      <c r="A420" s="12" t="s">
        <v>49</v>
      </c>
      <c r="B420" s="1" t="s">
        <v>362</v>
      </c>
      <c r="C420" s="1" t="s">
        <v>132</v>
      </c>
      <c r="D420" s="22" t="s">
        <v>260</v>
      </c>
      <c r="E420" s="1" t="s">
        <v>107</v>
      </c>
      <c r="F420" s="1" t="s">
        <v>107</v>
      </c>
      <c r="G420" s="13">
        <f>G421+G425+G432</f>
        <v>74</v>
      </c>
      <c r="H420" s="13">
        <f>H421+H425+H432</f>
        <v>74</v>
      </c>
      <c r="I420" s="11">
        <f t="shared" si="33"/>
        <v>100</v>
      </c>
      <c r="J420" s="5"/>
    </row>
    <row r="421" spans="1:10" ht="38.25" x14ac:dyDescent="0.2">
      <c r="A421" s="12" t="s">
        <v>431</v>
      </c>
      <c r="B421" s="1" t="s">
        <v>362</v>
      </c>
      <c r="C421" s="1" t="s">
        <v>132</v>
      </c>
      <c r="D421" s="22" t="s">
        <v>260</v>
      </c>
      <c r="E421" s="1" t="s">
        <v>432</v>
      </c>
      <c r="F421" s="1" t="s">
        <v>107</v>
      </c>
      <c r="G421" s="13">
        <f t="shared" ref="G421:H423" si="34">G422</f>
        <v>30</v>
      </c>
      <c r="H421" s="13">
        <f t="shared" si="34"/>
        <v>30</v>
      </c>
      <c r="I421" s="11">
        <f t="shared" si="33"/>
        <v>100</v>
      </c>
      <c r="J421" s="5"/>
    </row>
    <row r="422" spans="1:10" x14ac:dyDescent="0.2">
      <c r="A422" s="12" t="s">
        <v>433</v>
      </c>
      <c r="B422" s="1" t="s">
        <v>362</v>
      </c>
      <c r="C422" s="1" t="s">
        <v>132</v>
      </c>
      <c r="D422" s="22" t="s">
        <v>260</v>
      </c>
      <c r="E422" s="1" t="s">
        <v>434</v>
      </c>
      <c r="F422" s="1" t="s">
        <v>107</v>
      </c>
      <c r="G422" s="13">
        <f t="shared" si="34"/>
        <v>30</v>
      </c>
      <c r="H422" s="13">
        <f t="shared" si="34"/>
        <v>30</v>
      </c>
      <c r="I422" s="11">
        <f t="shared" si="33"/>
        <v>100</v>
      </c>
      <c r="J422" s="5"/>
    </row>
    <row r="423" spans="1:10" x14ac:dyDescent="0.2">
      <c r="A423" s="12" t="s">
        <v>257</v>
      </c>
      <c r="B423" s="1" t="s">
        <v>362</v>
      </c>
      <c r="C423" s="1" t="s">
        <v>132</v>
      </c>
      <c r="D423" s="22" t="s">
        <v>260</v>
      </c>
      <c r="E423" s="1" t="s">
        <v>435</v>
      </c>
      <c r="F423" s="1" t="s">
        <v>107</v>
      </c>
      <c r="G423" s="13">
        <f t="shared" si="34"/>
        <v>30</v>
      </c>
      <c r="H423" s="13">
        <f t="shared" si="34"/>
        <v>30</v>
      </c>
      <c r="I423" s="11">
        <f t="shared" si="33"/>
        <v>100</v>
      </c>
      <c r="J423" s="5"/>
    </row>
    <row r="424" spans="1:10" x14ac:dyDescent="0.2">
      <c r="A424" s="12" t="s">
        <v>164</v>
      </c>
      <c r="B424" s="1" t="s">
        <v>362</v>
      </c>
      <c r="C424" s="1" t="s">
        <v>132</v>
      </c>
      <c r="D424" s="22" t="s">
        <v>260</v>
      </c>
      <c r="E424" s="1" t="s">
        <v>435</v>
      </c>
      <c r="F424" s="1" t="s">
        <v>165</v>
      </c>
      <c r="G424" s="13">
        <v>30</v>
      </c>
      <c r="H424" s="11">
        <v>30</v>
      </c>
      <c r="I424" s="11">
        <f t="shared" si="33"/>
        <v>100</v>
      </c>
      <c r="J424" s="5"/>
    </row>
    <row r="425" spans="1:10" ht="51" x14ac:dyDescent="0.2">
      <c r="A425" s="12" t="s">
        <v>405</v>
      </c>
      <c r="B425" s="1" t="s">
        <v>362</v>
      </c>
      <c r="C425" s="1" t="s">
        <v>132</v>
      </c>
      <c r="D425" s="22" t="s">
        <v>260</v>
      </c>
      <c r="E425" s="1" t="s">
        <v>406</v>
      </c>
      <c r="F425" s="1" t="s">
        <v>107</v>
      </c>
      <c r="G425" s="13">
        <f>G429+G426</f>
        <v>35</v>
      </c>
      <c r="H425" s="13">
        <f>H429+H426</f>
        <v>35</v>
      </c>
      <c r="I425" s="11">
        <f t="shared" si="33"/>
        <v>100</v>
      </c>
      <c r="J425" s="5"/>
    </row>
    <row r="426" spans="1:10" ht="25.5" x14ac:dyDescent="0.2">
      <c r="A426" s="12" t="s">
        <v>50</v>
      </c>
      <c r="B426" s="1" t="s">
        <v>362</v>
      </c>
      <c r="C426" s="1" t="s">
        <v>132</v>
      </c>
      <c r="D426" s="22" t="s">
        <v>260</v>
      </c>
      <c r="E426" s="1" t="s">
        <v>408</v>
      </c>
      <c r="F426" s="1"/>
      <c r="G426" s="13">
        <f>G427</f>
        <v>20</v>
      </c>
      <c r="H426" s="13">
        <f>H427</f>
        <v>20</v>
      </c>
      <c r="I426" s="11">
        <f t="shared" si="33"/>
        <v>100</v>
      </c>
      <c r="J426" s="5"/>
    </row>
    <row r="427" spans="1:10" ht="51" x14ac:dyDescent="0.2">
      <c r="A427" s="12" t="s">
        <v>52</v>
      </c>
      <c r="B427" s="1" t="s">
        <v>362</v>
      </c>
      <c r="C427" s="1" t="s">
        <v>132</v>
      </c>
      <c r="D427" s="22" t="s">
        <v>260</v>
      </c>
      <c r="E427" s="1" t="s">
        <v>51</v>
      </c>
      <c r="F427" s="1"/>
      <c r="G427" s="13">
        <f>G428</f>
        <v>20</v>
      </c>
      <c r="H427" s="13">
        <f>H428</f>
        <v>20</v>
      </c>
      <c r="I427" s="11">
        <f t="shared" si="33"/>
        <v>100</v>
      </c>
      <c r="J427" s="5"/>
    </row>
    <row r="428" spans="1:10" ht="25.5" x14ac:dyDescent="0.2">
      <c r="A428" s="12" t="s">
        <v>118</v>
      </c>
      <c r="B428" s="1" t="s">
        <v>362</v>
      </c>
      <c r="C428" s="1" t="s">
        <v>132</v>
      </c>
      <c r="D428" s="22" t="s">
        <v>260</v>
      </c>
      <c r="E428" s="1" t="s">
        <v>51</v>
      </c>
      <c r="F428" s="1">
        <v>200</v>
      </c>
      <c r="G428" s="13">
        <v>20</v>
      </c>
      <c r="H428" s="13">
        <v>20</v>
      </c>
      <c r="I428" s="11">
        <f t="shared" si="33"/>
        <v>100</v>
      </c>
      <c r="J428" s="5"/>
    </row>
    <row r="429" spans="1:10" ht="25.5" x14ac:dyDescent="0.2">
      <c r="A429" s="12" t="s">
        <v>436</v>
      </c>
      <c r="B429" s="1" t="s">
        <v>362</v>
      </c>
      <c r="C429" s="1" t="s">
        <v>132</v>
      </c>
      <c r="D429" s="22" t="s">
        <v>260</v>
      </c>
      <c r="E429" s="1" t="s">
        <v>437</v>
      </c>
      <c r="F429" s="1" t="s">
        <v>107</v>
      </c>
      <c r="G429" s="13">
        <f>G430</f>
        <v>15</v>
      </c>
      <c r="H429" s="13">
        <f>H430</f>
        <v>15</v>
      </c>
      <c r="I429" s="11">
        <f t="shared" si="33"/>
        <v>100</v>
      </c>
      <c r="J429" s="5"/>
    </row>
    <row r="430" spans="1:10" ht="25.5" x14ac:dyDescent="0.2">
      <c r="A430" s="12" t="s">
        <v>438</v>
      </c>
      <c r="B430" s="1" t="s">
        <v>362</v>
      </c>
      <c r="C430" s="1" t="s">
        <v>132</v>
      </c>
      <c r="D430" s="22" t="s">
        <v>260</v>
      </c>
      <c r="E430" s="1" t="s">
        <v>439</v>
      </c>
      <c r="F430" s="1" t="s">
        <v>107</v>
      </c>
      <c r="G430" s="13">
        <f>G431</f>
        <v>15</v>
      </c>
      <c r="H430" s="13">
        <f>H431</f>
        <v>15</v>
      </c>
      <c r="I430" s="11">
        <f t="shared" si="33"/>
        <v>100</v>
      </c>
      <c r="J430" s="5"/>
    </row>
    <row r="431" spans="1:10" ht="25.5" x14ac:dyDescent="0.2">
      <c r="A431" s="12" t="s">
        <v>118</v>
      </c>
      <c r="B431" s="1" t="s">
        <v>362</v>
      </c>
      <c r="C431" s="1" t="s">
        <v>132</v>
      </c>
      <c r="D431" s="22" t="s">
        <v>260</v>
      </c>
      <c r="E431" s="1" t="s">
        <v>439</v>
      </c>
      <c r="F431" s="1" t="s">
        <v>119</v>
      </c>
      <c r="G431" s="13">
        <v>15</v>
      </c>
      <c r="H431" s="11">
        <v>15</v>
      </c>
      <c r="I431" s="11">
        <f t="shared" si="33"/>
        <v>100</v>
      </c>
      <c r="J431" s="5"/>
    </row>
    <row r="432" spans="1:10" ht="51" x14ac:dyDescent="0.2">
      <c r="A432" s="12" t="s">
        <v>440</v>
      </c>
      <c r="B432" s="1" t="s">
        <v>362</v>
      </c>
      <c r="C432" s="1" t="s">
        <v>132</v>
      </c>
      <c r="D432" s="22" t="s">
        <v>260</v>
      </c>
      <c r="E432" s="1" t="s">
        <v>441</v>
      </c>
      <c r="F432" s="1" t="s">
        <v>107</v>
      </c>
      <c r="G432" s="13">
        <f t="shared" ref="G432:H434" si="35">G433</f>
        <v>9</v>
      </c>
      <c r="H432" s="13">
        <f t="shared" si="35"/>
        <v>9</v>
      </c>
      <c r="I432" s="11">
        <f t="shared" si="33"/>
        <v>100</v>
      </c>
      <c r="J432" s="5"/>
    </row>
    <row r="433" spans="1:10" ht="63.75" x14ac:dyDescent="0.2">
      <c r="A433" s="12" t="s">
        <v>442</v>
      </c>
      <c r="B433" s="1" t="s">
        <v>362</v>
      </c>
      <c r="C433" s="1" t="s">
        <v>132</v>
      </c>
      <c r="D433" s="22" t="s">
        <v>260</v>
      </c>
      <c r="E433" s="1" t="s">
        <v>443</v>
      </c>
      <c r="F433" s="1" t="s">
        <v>107</v>
      </c>
      <c r="G433" s="13">
        <f t="shared" si="35"/>
        <v>9</v>
      </c>
      <c r="H433" s="13">
        <f t="shared" si="35"/>
        <v>9</v>
      </c>
      <c r="I433" s="11">
        <f t="shared" si="33"/>
        <v>100</v>
      </c>
      <c r="J433" s="5"/>
    </row>
    <row r="434" spans="1:10" ht="25.5" x14ac:dyDescent="0.2">
      <c r="A434" s="12" t="s">
        <v>444</v>
      </c>
      <c r="B434" s="1" t="s">
        <v>362</v>
      </c>
      <c r="C434" s="1" t="s">
        <v>132</v>
      </c>
      <c r="D434" s="22" t="s">
        <v>260</v>
      </c>
      <c r="E434" s="1" t="s">
        <v>445</v>
      </c>
      <c r="F434" s="1" t="s">
        <v>107</v>
      </c>
      <c r="G434" s="13">
        <f t="shared" si="35"/>
        <v>9</v>
      </c>
      <c r="H434" s="13">
        <f t="shared" si="35"/>
        <v>9</v>
      </c>
      <c r="I434" s="11">
        <f t="shared" si="33"/>
        <v>100</v>
      </c>
      <c r="J434" s="5"/>
    </row>
    <row r="435" spans="1:10" ht="25.5" x14ac:dyDescent="0.2">
      <c r="A435" s="12" t="s">
        <v>118</v>
      </c>
      <c r="B435" s="1" t="s">
        <v>362</v>
      </c>
      <c r="C435" s="1" t="s">
        <v>132</v>
      </c>
      <c r="D435" s="22" t="s">
        <v>260</v>
      </c>
      <c r="E435" s="1" t="s">
        <v>445</v>
      </c>
      <c r="F435" s="1" t="s">
        <v>119</v>
      </c>
      <c r="G435" s="13">
        <v>9</v>
      </c>
      <c r="H435" s="11">
        <v>9</v>
      </c>
      <c r="I435" s="11">
        <f t="shared" si="33"/>
        <v>100</v>
      </c>
      <c r="J435" s="5"/>
    </row>
    <row r="436" spans="1:10" x14ac:dyDescent="0.2">
      <c r="A436" s="12" t="s">
        <v>270</v>
      </c>
      <c r="B436" s="1" t="s">
        <v>362</v>
      </c>
      <c r="C436" s="1" t="s">
        <v>271</v>
      </c>
      <c r="D436" s="1" t="s">
        <v>107</v>
      </c>
      <c r="E436" s="1" t="s">
        <v>107</v>
      </c>
      <c r="F436" s="1" t="s">
        <v>107</v>
      </c>
      <c r="G436" s="13">
        <f>G437+G442+G449+G454</f>
        <v>10690.9</v>
      </c>
      <c r="H436" s="13">
        <f>H437+H442+H449+H454</f>
        <v>10690.9</v>
      </c>
      <c r="I436" s="11">
        <f t="shared" si="33"/>
        <v>100</v>
      </c>
      <c r="J436" s="5"/>
    </row>
    <row r="437" spans="1:10" x14ac:dyDescent="0.2">
      <c r="A437" s="12" t="s">
        <v>446</v>
      </c>
      <c r="B437" s="1" t="s">
        <v>362</v>
      </c>
      <c r="C437" s="1" t="s">
        <v>271</v>
      </c>
      <c r="D437" s="1" t="s">
        <v>146</v>
      </c>
      <c r="E437" s="1" t="s">
        <v>107</v>
      </c>
      <c r="F437" s="1" t="s">
        <v>107</v>
      </c>
      <c r="G437" s="13">
        <f t="shared" ref="G437:H440" si="36">G438</f>
        <v>1354.9</v>
      </c>
      <c r="H437" s="13">
        <f t="shared" si="36"/>
        <v>1354.9</v>
      </c>
      <c r="I437" s="11">
        <f t="shared" si="33"/>
        <v>100</v>
      </c>
      <c r="J437" s="5"/>
    </row>
    <row r="438" spans="1:10" ht="51" x14ac:dyDescent="0.2">
      <c r="A438" s="12" t="s">
        <v>169</v>
      </c>
      <c r="B438" s="1" t="s">
        <v>362</v>
      </c>
      <c r="C438" s="1" t="s">
        <v>271</v>
      </c>
      <c r="D438" s="1" t="s">
        <v>146</v>
      </c>
      <c r="E438" s="1" t="s">
        <v>170</v>
      </c>
      <c r="F438" s="1" t="s">
        <v>107</v>
      </c>
      <c r="G438" s="13">
        <f t="shared" si="36"/>
        <v>1354.9</v>
      </c>
      <c r="H438" s="13">
        <f t="shared" si="36"/>
        <v>1354.9</v>
      </c>
      <c r="I438" s="11">
        <f t="shared" si="33"/>
        <v>100</v>
      </c>
      <c r="J438" s="5"/>
    </row>
    <row r="439" spans="1:10" ht="51" x14ac:dyDescent="0.2">
      <c r="A439" s="12" t="s">
        <v>447</v>
      </c>
      <c r="B439" s="1" t="s">
        <v>362</v>
      </c>
      <c r="C439" s="1" t="s">
        <v>271</v>
      </c>
      <c r="D439" s="1" t="s">
        <v>146</v>
      </c>
      <c r="E439" s="1" t="s">
        <v>448</v>
      </c>
      <c r="F439" s="1" t="s">
        <v>107</v>
      </c>
      <c r="G439" s="13">
        <f t="shared" si="36"/>
        <v>1354.9</v>
      </c>
      <c r="H439" s="13">
        <f t="shared" si="36"/>
        <v>1354.9</v>
      </c>
      <c r="I439" s="11">
        <f t="shared" si="33"/>
        <v>100</v>
      </c>
      <c r="J439" s="5"/>
    </row>
    <row r="440" spans="1:10" ht="25.5" x14ac:dyDescent="0.2">
      <c r="A440" s="12" t="s">
        <v>449</v>
      </c>
      <c r="B440" s="1" t="s">
        <v>362</v>
      </c>
      <c r="C440" s="1" t="s">
        <v>271</v>
      </c>
      <c r="D440" s="1" t="s">
        <v>146</v>
      </c>
      <c r="E440" s="1" t="s">
        <v>450</v>
      </c>
      <c r="F440" s="1" t="s">
        <v>107</v>
      </c>
      <c r="G440" s="13">
        <f t="shared" si="36"/>
        <v>1354.9</v>
      </c>
      <c r="H440" s="13">
        <f t="shared" si="36"/>
        <v>1354.9</v>
      </c>
      <c r="I440" s="11">
        <f t="shared" si="33"/>
        <v>100</v>
      </c>
      <c r="J440" s="5"/>
    </row>
    <row r="441" spans="1:10" x14ac:dyDescent="0.2">
      <c r="A441" s="12" t="s">
        <v>164</v>
      </c>
      <c r="B441" s="1" t="s">
        <v>362</v>
      </c>
      <c r="C441" s="1" t="s">
        <v>271</v>
      </c>
      <c r="D441" s="1" t="s">
        <v>146</v>
      </c>
      <c r="E441" s="1" t="s">
        <v>450</v>
      </c>
      <c r="F441" s="1" t="s">
        <v>165</v>
      </c>
      <c r="G441" s="13">
        <v>1354.9</v>
      </c>
      <c r="H441" s="13">
        <v>1354.9</v>
      </c>
      <c r="I441" s="11">
        <f t="shared" si="33"/>
        <v>100</v>
      </c>
      <c r="J441" s="5"/>
    </row>
    <row r="442" spans="1:10" x14ac:dyDescent="0.2">
      <c r="A442" s="12" t="s">
        <v>451</v>
      </c>
      <c r="B442" s="1" t="s">
        <v>362</v>
      </c>
      <c r="C442" s="1" t="s">
        <v>271</v>
      </c>
      <c r="D442" s="1" t="s">
        <v>134</v>
      </c>
      <c r="E442" s="1" t="s">
        <v>107</v>
      </c>
      <c r="F442" s="1" t="s">
        <v>107</v>
      </c>
      <c r="G442" s="13">
        <f>G443</f>
        <v>8120</v>
      </c>
      <c r="H442" s="13">
        <f>H443</f>
        <v>8120</v>
      </c>
      <c r="I442" s="11">
        <f t="shared" si="33"/>
        <v>100</v>
      </c>
      <c r="J442" s="5"/>
    </row>
    <row r="443" spans="1:10" ht="38.25" x14ac:dyDescent="0.2">
      <c r="A443" s="12" t="s">
        <v>159</v>
      </c>
      <c r="B443" s="1" t="s">
        <v>362</v>
      </c>
      <c r="C443" s="1" t="s">
        <v>271</v>
      </c>
      <c r="D443" s="1" t="s">
        <v>134</v>
      </c>
      <c r="E443" s="1" t="s">
        <v>160</v>
      </c>
      <c r="F443" s="1" t="s">
        <v>107</v>
      </c>
      <c r="G443" s="13">
        <f>G444</f>
        <v>8120</v>
      </c>
      <c r="H443" s="13">
        <f>H444</f>
        <v>8120</v>
      </c>
      <c r="I443" s="11">
        <f t="shared" si="33"/>
        <v>100</v>
      </c>
      <c r="J443" s="5"/>
    </row>
    <row r="444" spans="1:10" x14ac:dyDescent="0.2">
      <c r="A444" s="12" t="s">
        <v>161</v>
      </c>
      <c r="B444" s="1" t="s">
        <v>362</v>
      </c>
      <c r="C444" s="1" t="s">
        <v>271</v>
      </c>
      <c r="D444" s="1" t="s">
        <v>134</v>
      </c>
      <c r="E444" s="1" t="s">
        <v>162</v>
      </c>
      <c r="F444" s="1" t="s">
        <v>107</v>
      </c>
      <c r="G444" s="13">
        <f>G447+G445</f>
        <v>8120</v>
      </c>
      <c r="H444" s="13">
        <f>H447+H445</f>
        <v>8120</v>
      </c>
      <c r="I444" s="11">
        <f t="shared" si="33"/>
        <v>100</v>
      </c>
      <c r="J444" s="5"/>
    </row>
    <row r="445" spans="1:10" ht="25.5" x14ac:dyDescent="0.2">
      <c r="A445" s="12" t="s">
        <v>53</v>
      </c>
      <c r="B445" s="1" t="s">
        <v>362</v>
      </c>
      <c r="C445" s="1" t="s">
        <v>271</v>
      </c>
      <c r="D445" s="1" t="s">
        <v>134</v>
      </c>
      <c r="E445" s="1" t="s">
        <v>55</v>
      </c>
      <c r="F445" s="1"/>
      <c r="G445" s="13">
        <f>G446</f>
        <v>7000</v>
      </c>
      <c r="H445" s="13">
        <f>H446</f>
        <v>7000</v>
      </c>
      <c r="I445" s="11">
        <f t="shared" si="33"/>
        <v>100</v>
      </c>
      <c r="J445" s="5"/>
    </row>
    <row r="446" spans="1:10" x14ac:dyDescent="0.2">
      <c r="A446" s="12" t="s">
        <v>54</v>
      </c>
      <c r="B446" s="1" t="s">
        <v>362</v>
      </c>
      <c r="C446" s="1" t="s">
        <v>271</v>
      </c>
      <c r="D446" s="1" t="s">
        <v>134</v>
      </c>
      <c r="E446" s="1" t="s">
        <v>55</v>
      </c>
      <c r="F446" s="1">
        <v>300</v>
      </c>
      <c r="G446" s="13">
        <v>7000</v>
      </c>
      <c r="H446" s="13">
        <v>7000</v>
      </c>
      <c r="I446" s="11">
        <f t="shared" si="33"/>
        <v>100</v>
      </c>
      <c r="J446" s="5"/>
    </row>
    <row r="447" spans="1:10" ht="25.5" x14ac:dyDescent="0.2">
      <c r="A447" s="12" t="s">
        <v>311</v>
      </c>
      <c r="B447" s="1" t="s">
        <v>362</v>
      </c>
      <c r="C447" s="1" t="s">
        <v>271</v>
      </c>
      <c r="D447" s="1" t="s">
        <v>134</v>
      </c>
      <c r="E447" s="1" t="s">
        <v>312</v>
      </c>
      <c r="F447" s="1" t="s">
        <v>107</v>
      </c>
      <c r="G447" s="13">
        <f>G448</f>
        <v>1120</v>
      </c>
      <c r="H447" s="13">
        <f>H448</f>
        <v>1120</v>
      </c>
      <c r="I447" s="11">
        <f t="shared" si="33"/>
        <v>100</v>
      </c>
      <c r="J447" s="5"/>
    </row>
    <row r="448" spans="1:10" x14ac:dyDescent="0.2">
      <c r="A448" s="12" t="s">
        <v>164</v>
      </c>
      <c r="B448" s="1" t="s">
        <v>362</v>
      </c>
      <c r="C448" s="1" t="s">
        <v>271</v>
      </c>
      <c r="D448" s="1" t="s">
        <v>134</v>
      </c>
      <c r="E448" s="1" t="s">
        <v>312</v>
      </c>
      <c r="F448" s="1" t="s">
        <v>165</v>
      </c>
      <c r="G448" s="13">
        <v>1120</v>
      </c>
      <c r="H448" s="10">
        <v>1120</v>
      </c>
      <c r="I448" s="11">
        <f t="shared" si="33"/>
        <v>100</v>
      </c>
      <c r="J448" s="5"/>
    </row>
    <row r="449" spans="1:10" x14ac:dyDescent="0.2">
      <c r="A449" s="12" t="s">
        <v>272</v>
      </c>
      <c r="B449" s="1" t="s">
        <v>362</v>
      </c>
      <c r="C449" s="1" t="s">
        <v>271</v>
      </c>
      <c r="D449" s="1" t="s">
        <v>109</v>
      </c>
      <c r="E449" s="1" t="s">
        <v>107</v>
      </c>
      <c r="F449" s="1" t="s">
        <v>107</v>
      </c>
      <c r="G449" s="13">
        <f t="shared" ref="G449:H452" si="37">G450</f>
        <v>1021</v>
      </c>
      <c r="H449" s="13">
        <f t="shared" si="37"/>
        <v>1021</v>
      </c>
      <c r="I449" s="11">
        <f t="shared" si="33"/>
        <v>100</v>
      </c>
      <c r="J449" s="5"/>
    </row>
    <row r="450" spans="1:10" ht="38.25" x14ac:dyDescent="0.2">
      <c r="A450" s="12" t="s">
        <v>452</v>
      </c>
      <c r="B450" s="1" t="s">
        <v>362</v>
      </c>
      <c r="C450" s="1" t="s">
        <v>271</v>
      </c>
      <c r="D450" s="1" t="s">
        <v>109</v>
      </c>
      <c r="E450" s="1" t="s">
        <v>453</v>
      </c>
      <c r="F450" s="1" t="s">
        <v>107</v>
      </c>
      <c r="G450" s="13">
        <f t="shared" si="37"/>
        <v>1021</v>
      </c>
      <c r="H450" s="13">
        <f t="shared" si="37"/>
        <v>1021</v>
      </c>
      <c r="I450" s="11">
        <f t="shared" si="33"/>
        <v>100</v>
      </c>
      <c r="J450" s="5"/>
    </row>
    <row r="451" spans="1:10" ht="38.25" x14ac:dyDescent="0.2">
      <c r="A451" s="12" t="s">
        <v>454</v>
      </c>
      <c r="B451" s="1" t="s">
        <v>362</v>
      </c>
      <c r="C451" s="1" t="s">
        <v>271</v>
      </c>
      <c r="D451" s="1" t="s">
        <v>109</v>
      </c>
      <c r="E451" s="1" t="s">
        <v>455</v>
      </c>
      <c r="F451" s="1" t="s">
        <v>107</v>
      </c>
      <c r="G451" s="13">
        <f t="shared" si="37"/>
        <v>1021</v>
      </c>
      <c r="H451" s="13">
        <f t="shared" si="37"/>
        <v>1021</v>
      </c>
      <c r="I451" s="11">
        <f t="shared" si="33"/>
        <v>100</v>
      </c>
      <c r="J451" s="5"/>
    </row>
    <row r="452" spans="1:10" x14ac:dyDescent="0.2">
      <c r="A452" s="12" t="s">
        <v>456</v>
      </c>
      <c r="B452" s="1" t="s">
        <v>362</v>
      </c>
      <c r="C452" s="1" t="s">
        <v>271</v>
      </c>
      <c r="D452" s="1" t="s">
        <v>109</v>
      </c>
      <c r="E452" s="1" t="s">
        <v>457</v>
      </c>
      <c r="F452" s="1" t="s">
        <v>107</v>
      </c>
      <c r="G452" s="13">
        <f t="shared" si="37"/>
        <v>1021</v>
      </c>
      <c r="H452" s="13">
        <f t="shared" si="37"/>
        <v>1021</v>
      </c>
      <c r="I452" s="11">
        <f t="shared" si="33"/>
        <v>100</v>
      </c>
      <c r="J452" s="5"/>
    </row>
    <row r="453" spans="1:10" x14ac:dyDescent="0.2">
      <c r="A453" s="12" t="s">
        <v>164</v>
      </c>
      <c r="B453" s="1" t="s">
        <v>362</v>
      </c>
      <c r="C453" s="1" t="s">
        <v>271</v>
      </c>
      <c r="D453" s="1" t="s">
        <v>109</v>
      </c>
      <c r="E453" s="1" t="s">
        <v>457</v>
      </c>
      <c r="F453" s="1" t="s">
        <v>165</v>
      </c>
      <c r="G453" s="13">
        <v>1021</v>
      </c>
      <c r="H453" s="10">
        <v>1021</v>
      </c>
      <c r="I453" s="11">
        <f t="shared" si="33"/>
        <v>100</v>
      </c>
      <c r="J453" s="5"/>
    </row>
    <row r="454" spans="1:10" x14ac:dyDescent="0.2">
      <c r="A454" s="12" t="s">
        <v>56</v>
      </c>
      <c r="B454" s="1" t="s">
        <v>362</v>
      </c>
      <c r="C454" s="1" t="s">
        <v>271</v>
      </c>
      <c r="D454" s="22" t="s">
        <v>290</v>
      </c>
      <c r="E454" s="1"/>
      <c r="F454" s="1"/>
      <c r="G454" s="13">
        <f t="shared" ref="G454:H458" si="38">G455</f>
        <v>195</v>
      </c>
      <c r="H454" s="13">
        <f t="shared" si="38"/>
        <v>195</v>
      </c>
      <c r="I454" s="11">
        <f t="shared" si="33"/>
        <v>100</v>
      </c>
      <c r="J454" s="5"/>
    </row>
    <row r="455" spans="1:10" ht="51" x14ac:dyDescent="0.2">
      <c r="A455" s="12" t="s">
        <v>458</v>
      </c>
      <c r="B455" s="1" t="s">
        <v>362</v>
      </c>
      <c r="C455" s="1" t="s">
        <v>271</v>
      </c>
      <c r="D455" s="22" t="s">
        <v>290</v>
      </c>
      <c r="E455" s="1" t="s">
        <v>459</v>
      </c>
      <c r="F455" s="1"/>
      <c r="G455" s="13">
        <f t="shared" si="38"/>
        <v>195</v>
      </c>
      <c r="H455" s="13">
        <f t="shared" si="38"/>
        <v>195</v>
      </c>
      <c r="I455" s="11">
        <f t="shared" si="33"/>
        <v>100</v>
      </c>
      <c r="J455" s="5"/>
    </row>
    <row r="456" spans="1:10" ht="25.5" x14ac:dyDescent="0.2">
      <c r="A456" s="12" t="s">
        <v>57</v>
      </c>
      <c r="B456" s="1" t="s">
        <v>362</v>
      </c>
      <c r="C456" s="1" t="s">
        <v>271</v>
      </c>
      <c r="D456" s="22" t="s">
        <v>290</v>
      </c>
      <c r="E456" s="1" t="s">
        <v>460</v>
      </c>
      <c r="F456" s="1"/>
      <c r="G456" s="13">
        <f t="shared" si="38"/>
        <v>195</v>
      </c>
      <c r="H456" s="13">
        <f t="shared" si="38"/>
        <v>195</v>
      </c>
      <c r="I456" s="11">
        <f t="shared" si="33"/>
        <v>100</v>
      </c>
      <c r="J456" s="5"/>
    </row>
    <row r="457" spans="1:10" ht="25.5" x14ac:dyDescent="0.2">
      <c r="A457" s="12" t="s">
        <v>461</v>
      </c>
      <c r="B457" s="1" t="s">
        <v>362</v>
      </c>
      <c r="C457" s="1" t="s">
        <v>271</v>
      </c>
      <c r="D457" s="22" t="s">
        <v>290</v>
      </c>
      <c r="E457" s="1" t="s">
        <v>462</v>
      </c>
      <c r="F457" s="1"/>
      <c r="G457" s="13">
        <f t="shared" si="38"/>
        <v>195</v>
      </c>
      <c r="H457" s="13">
        <f t="shared" si="38"/>
        <v>195</v>
      </c>
      <c r="I457" s="11"/>
      <c r="J457" s="5"/>
    </row>
    <row r="458" spans="1:10" ht="25.5" x14ac:dyDescent="0.2">
      <c r="A458" s="12" t="s">
        <v>58</v>
      </c>
      <c r="B458" s="1" t="s">
        <v>362</v>
      </c>
      <c r="C458" s="1" t="s">
        <v>271</v>
      </c>
      <c r="D458" s="22" t="s">
        <v>290</v>
      </c>
      <c r="E458" s="1" t="s">
        <v>462</v>
      </c>
      <c r="F458" s="1">
        <v>600</v>
      </c>
      <c r="G458" s="13">
        <f t="shared" si="38"/>
        <v>195</v>
      </c>
      <c r="H458" s="13">
        <f t="shared" si="38"/>
        <v>195</v>
      </c>
      <c r="I458" s="11">
        <f t="shared" si="33"/>
        <v>100</v>
      </c>
      <c r="J458" s="5"/>
    </row>
    <row r="459" spans="1:10" ht="51" x14ac:dyDescent="0.2">
      <c r="A459" s="12" t="s">
        <v>59</v>
      </c>
      <c r="B459" s="1" t="s">
        <v>362</v>
      </c>
      <c r="C459" s="1" t="s">
        <v>271</v>
      </c>
      <c r="D459" s="22" t="s">
        <v>290</v>
      </c>
      <c r="E459" s="1" t="s">
        <v>462</v>
      </c>
      <c r="F459" s="1">
        <v>630</v>
      </c>
      <c r="G459" s="13">
        <v>195</v>
      </c>
      <c r="H459" s="10">
        <v>195</v>
      </c>
      <c r="I459" s="11">
        <f t="shared" si="33"/>
        <v>100</v>
      </c>
      <c r="J459" s="5"/>
    </row>
    <row r="460" spans="1:10" x14ac:dyDescent="0.2">
      <c r="A460" s="12" t="s">
        <v>293</v>
      </c>
      <c r="B460" s="1" t="s">
        <v>362</v>
      </c>
      <c r="C460" s="1" t="s">
        <v>294</v>
      </c>
      <c r="D460" s="1" t="s">
        <v>107</v>
      </c>
      <c r="E460" s="1" t="s">
        <v>107</v>
      </c>
      <c r="F460" s="1" t="s">
        <v>107</v>
      </c>
      <c r="G460" s="13">
        <f t="shared" ref="G460:H464" si="39">G461</f>
        <v>455</v>
      </c>
      <c r="H460" s="20">
        <f t="shared" si="39"/>
        <v>455</v>
      </c>
      <c r="I460" s="11">
        <f t="shared" si="33"/>
        <v>100</v>
      </c>
      <c r="J460" s="5"/>
    </row>
    <row r="461" spans="1:10" x14ac:dyDescent="0.2">
      <c r="A461" s="12" t="s">
        <v>295</v>
      </c>
      <c r="B461" s="1" t="s">
        <v>362</v>
      </c>
      <c r="C461" s="1" t="s">
        <v>294</v>
      </c>
      <c r="D461" s="1" t="s">
        <v>146</v>
      </c>
      <c r="E461" s="1" t="s">
        <v>107</v>
      </c>
      <c r="F461" s="1" t="s">
        <v>107</v>
      </c>
      <c r="G461" s="13">
        <f t="shared" si="39"/>
        <v>455</v>
      </c>
      <c r="H461" s="13">
        <f t="shared" si="39"/>
        <v>455</v>
      </c>
      <c r="I461" s="11">
        <f t="shared" si="33"/>
        <v>100</v>
      </c>
      <c r="J461" s="5"/>
    </row>
    <row r="462" spans="1:10" ht="51" x14ac:dyDescent="0.2">
      <c r="A462" s="12" t="s">
        <v>296</v>
      </c>
      <c r="B462" s="1" t="s">
        <v>362</v>
      </c>
      <c r="C462" s="1" t="s">
        <v>294</v>
      </c>
      <c r="D462" s="1" t="s">
        <v>146</v>
      </c>
      <c r="E462" s="1" t="s">
        <v>297</v>
      </c>
      <c r="F462" s="1" t="s">
        <v>107</v>
      </c>
      <c r="G462" s="13">
        <f t="shared" si="39"/>
        <v>455</v>
      </c>
      <c r="H462" s="13">
        <f t="shared" si="39"/>
        <v>455</v>
      </c>
      <c r="I462" s="11">
        <f t="shared" si="33"/>
        <v>100</v>
      </c>
      <c r="J462" s="5"/>
    </row>
    <row r="463" spans="1:10" x14ac:dyDescent="0.2">
      <c r="A463" s="12" t="s">
        <v>298</v>
      </c>
      <c r="B463" s="1" t="s">
        <v>362</v>
      </c>
      <c r="C463" s="1" t="s">
        <v>294</v>
      </c>
      <c r="D463" s="1" t="s">
        <v>146</v>
      </c>
      <c r="E463" s="1" t="s">
        <v>299</v>
      </c>
      <c r="F463" s="1" t="s">
        <v>107</v>
      </c>
      <c r="G463" s="13">
        <f t="shared" si="39"/>
        <v>455</v>
      </c>
      <c r="H463" s="13">
        <f t="shared" si="39"/>
        <v>455</v>
      </c>
      <c r="I463" s="11">
        <f t="shared" si="33"/>
        <v>100</v>
      </c>
      <c r="J463" s="5"/>
    </row>
    <row r="464" spans="1:10" x14ac:dyDescent="0.2">
      <c r="A464" s="12" t="s">
        <v>300</v>
      </c>
      <c r="B464" s="1" t="s">
        <v>362</v>
      </c>
      <c r="C464" s="1" t="s">
        <v>294</v>
      </c>
      <c r="D464" s="1" t="s">
        <v>146</v>
      </c>
      <c r="E464" s="1" t="s">
        <v>301</v>
      </c>
      <c r="F464" s="1" t="s">
        <v>107</v>
      </c>
      <c r="G464" s="13">
        <f t="shared" si="39"/>
        <v>455</v>
      </c>
      <c r="H464" s="13">
        <f t="shared" si="39"/>
        <v>455</v>
      </c>
      <c r="I464" s="11">
        <f t="shared" si="33"/>
        <v>100</v>
      </c>
      <c r="J464" s="5"/>
    </row>
    <row r="465" spans="1:13" ht="25.5" x14ac:dyDescent="0.2">
      <c r="A465" s="12" t="s">
        <v>118</v>
      </c>
      <c r="B465" s="1" t="s">
        <v>362</v>
      </c>
      <c r="C465" s="1" t="s">
        <v>294</v>
      </c>
      <c r="D465" s="1" t="s">
        <v>146</v>
      </c>
      <c r="E465" s="1" t="s">
        <v>301</v>
      </c>
      <c r="F465" s="1" t="s">
        <v>119</v>
      </c>
      <c r="G465" s="13">
        <v>455</v>
      </c>
      <c r="H465" s="11">
        <v>455</v>
      </c>
      <c r="I465" s="11">
        <f t="shared" si="33"/>
        <v>100</v>
      </c>
      <c r="J465" s="5"/>
    </row>
    <row r="466" spans="1:13" ht="38.25" x14ac:dyDescent="0.2">
      <c r="A466" s="7" t="s">
        <v>463</v>
      </c>
      <c r="B466" s="8" t="s">
        <v>464</v>
      </c>
      <c r="C466" s="8" t="s">
        <v>107</v>
      </c>
      <c r="D466" s="8" t="s">
        <v>107</v>
      </c>
      <c r="E466" s="8" t="s">
        <v>107</v>
      </c>
      <c r="F466" s="8" t="s">
        <v>107</v>
      </c>
      <c r="G466" s="9">
        <f>G467+G478+G485+G491+G499</f>
        <v>43549.7</v>
      </c>
      <c r="H466" s="9">
        <f>H467+H478+H485+H491+H499</f>
        <v>42168.3</v>
      </c>
      <c r="I466" s="15">
        <f t="shared" si="33"/>
        <v>96.827991926465643</v>
      </c>
      <c r="J466" s="5"/>
    </row>
    <row r="467" spans="1:13" x14ac:dyDescent="0.2">
      <c r="A467" s="12" t="s">
        <v>304</v>
      </c>
      <c r="B467" s="1" t="s">
        <v>464</v>
      </c>
      <c r="C467" s="1" t="s">
        <v>146</v>
      </c>
      <c r="D467" s="1" t="s">
        <v>107</v>
      </c>
      <c r="E467" s="1" t="s">
        <v>107</v>
      </c>
      <c r="F467" s="1" t="s">
        <v>107</v>
      </c>
      <c r="G467" s="13">
        <f>G468</f>
        <v>11337.300000000001</v>
      </c>
      <c r="H467" s="13">
        <f>H468</f>
        <v>10949.800000000001</v>
      </c>
      <c r="I467" s="11">
        <f t="shared" si="33"/>
        <v>96.58207862542227</v>
      </c>
      <c r="J467" s="5"/>
    </row>
    <row r="468" spans="1:13" ht="51" x14ac:dyDescent="0.2">
      <c r="A468" s="12" t="s">
        <v>305</v>
      </c>
      <c r="B468" s="1" t="s">
        <v>464</v>
      </c>
      <c r="C468" s="1" t="s">
        <v>146</v>
      </c>
      <c r="D468" s="1" t="s">
        <v>109</v>
      </c>
      <c r="E468" s="1" t="s">
        <v>107</v>
      </c>
      <c r="F468" s="1" t="s">
        <v>107</v>
      </c>
      <c r="G468" s="13">
        <f>G469</f>
        <v>11337.300000000001</v>
      </c>
      <c r="H468" s="13">
        <f>H469</f>
        <v>10949.800000000001</v>
      </c>
      <c r="I468" s="11">
        <f t="shared" si="33"/>
        <v>96.58207862542227</v>
      </c>
      <c r="J468" s="5"/>
      <c r="M468" s="30"/>
    </row>
    <row r="469" spans="1:13" ht="38.25" x14ac:dyDescent="0.2">
      <c r="A469" s="12" t="s">
        <v>159</v>
      </c>
      <c r="B469" s="1" t="s">
        <v>464</v>
      </c>
      <c r="C469" s="1" t="s">
        <v>146</v>
      </c>
      <c r="D469" s="1" t="s">
        <v>109</v>
      </c>
      <c r="E469" s="1" t="s">
        <v>160</v>
      </c>
      <c r="F469" s="1" t="s">
        <v>107</v>
      </c>
      <c r="G469" s="13">
        <f>G470+G475</f>
        <v>11337.300000000001</v>
      </c>
      <c r="H469" s="13">
        <f>H470+H475</f>
        <v>10949.800000000001</v>
      </c>
      <c r="I469" s="11">
        <f t="shared" si="33"/>
        <v>96.58207862542227</v>
      </c>
      <c r="J469" s="5"/>
      <c r="M469" s="30"/>
    </row>
    <row r="470" spans="1:13" ht="38.25" x14ac:dyDescent="0.2">
      <c r="A470" s="12" t="s">
        <v>465</v>
      </c>
      <c r="B470" s="1" t="s">
        <v>464</v>
      </c>
      <c r="C470" s="1" t="s">
        <v>146</v>
      </c>
      <c r="D470" s="1" t="s">
        <v>109</v>
      </c>
      <c r="E470" s="1" t="s">
        <v>466</v>
      </c>
      <c r="F470" s="1" t="s">
        <v>107</v>
      </c>
      <c r="G470" s="13">
        <f>G471</f>
        <v>10783.300000000001</v>
      </c>
      <c r="H470" s="13">
        <f>H471</f>
        <v>10395.800000000001</v>
      </c>
      <c r="I470" s="11">
        <f t="shared" si="33"/>
        <v>96.406480390974934</v>
      </c>
      <c r="J470" s="5"/>
      <c r="M470" s="30"/>
    </row>
    <row r="471" spans="1:13" ht="38.25" x14ac:dyDescent="0.2">
      <c r="A471" s="12" t="s">
        <v>167</v>
      </c>
      <c r="B471" s="1" t="s">
        <v>464</v>
      </c>
      <c r="C471" s="1" t="s">
        <v>146</v>
      </c>
      <c r="D471" s="1" t="s">
        <v>109</v>
      </c>
      <c r="E471" s="1" t="s">
        <v>467</v>
      </c>
      <c r="F471" s="1" t="s">
        <v>107</v>
      </c>
      <c r="G471" s="13">
        <f>G472+G473+G474</f>
        <v>10783.300000000001</v>
      </c>
      <c r="H471" s="13">
        <f>H472+H473+H474</f>
        <v>10395.800000000001</v>
      </c>
      <c r="I471" s="11">
        <f t="shared" si="33"/>
        <v>96.406480390974934</v>
      </c>
      <c r="J471" s="5"/>
      <c r="M471" s="30"/>
    </row>
    <row r="472" spans="1:13" ht="63.75" x14ac:dyDescent="0.2">
      <c r="A472" s="12" t="s">
        <v>127</v>
      </c>
      <c r="B472" s="1" t="s">
        <v>464</v>
      </c>
      <c r="C472" s="1" t="s">
        <v>146</v>
      </c>
      <c r="D472" s="1" t="s">
        <v>109</v>
      </c>
      <c r="E472" s="1" t="s">
        <v>467</v>
      </c>
      <c r="F472" s="1" t="s">
        <v>128</v>
      </c>
      <c r="G472" s="13">
        <v>6584.4</v>
      </c>
      <c r="H472" s="10">
        <v>6584.4</v>
      </c>
      <c r="I472" s="11">
        <f t="shared" si="33"/>
        <v>100</v>
      </c>
      <c r="J472" s="5"/>
      <c r="M472" s="30"/>
    </row>
    <row r="473" spans="1:13" ht="25.5" x14ac:dyDescent="0.2">
      <c r="A473" s="12" t="s">
        <v>118</v>
      </c>
      <c r="B473" s="1" t="s">
        <v>464</v>
      </c>
      <c r="C473" s="1" t="s">
        <v>146</v>
      </c>
      <c r="D473" s="1" t="s">
        <v>109</v>
      </c>
      <c r="E473" s="1" t="s">
        <v>467</v>
      </c>
      <c r="F473" s="1" t="s">
        <v>119</v>
      </c>
      <c r="G473" s="13">
        <v>4104.3</v>
      </c>
      <c r="H473" s="10">
        <v>3745.8</v>
      </c>
      <c r="I473" s="11">
        <f t="shared" si="33"/>
        <v>91.265258387544762</v>
      </c>
      <c r="J473" s="5"/>
    </row>
    <row r="474" spans="1:13" x14ac:dyDescent="0.2">
      <c r="A474" s="12" t="s">
        <v>129</v>
      </c>
      <c r="B474" s="1" t="s">
        <v>464</v>
      </c>
      <c r="C474" s="1" t="s">
        <v>146</v>
      </c>
      <c r="D474" s="1" t="s">
        <v>109</v>
      </c>
      <c r="E474" s="1" t="s">
        <v>467</v>
      </c>
      <c r="F474" s="1" t="s">
        <v>130</v>
      </c>
      <c r="G474" s="13">
        <v>94.6</v>
      </c>
      <c r="H474" s="16">
        <v>65.599999999999994</v>
      </c>
      <c r="I474" s="11">
        <f t="shared" si="33"/>
        <v>69.344608879492597</v>
      </c>
      <c r="J474" s="5"/>
    </row>
    <row r="475" spans="1:13" x14ac:dyDescent="0.2">
      <c r="A475" s="12" t="s">
        <v>161</v>
      </c>
      <c r="B475" s="1" t="s">
        <v>464</v>
      </c>
      <c r="C475" s="1" t="s">
        <v>146</v>
      </c>
      <c r="D475" s="1" t="s">
        <v>109</v>
      </c>
      <c r="E475" s="1" t="s">
        <v>162</v>
      </c>
      <c r="F475" s="1" t="s">
        <v>107</v>
      </c>
      <c r="G475" s="13">
        <f>G476</f>
        <v>554</v>
      </c>
      <c r="H475" s="13">
        <f>H476</f>
        <v>554</v>
      </c>
      <c r="I475" s="11">
        <f t="shared" si="33"/>
        <v>100</v>
      </c>
      <c r="J475" s="5"/>
    </row>
    <row r="476" spans="1:13" ht="25.5" x14ac:dyDescent="0.2">
      <c r="A476" s="12" t="s">
        <v>175</v>
      </c>
      <c r="B476" s="1" t="s">
        <v>464</v>
      </c>
      <c r="C476" s="1" t="s">
        <v>146</v>
      </c>
      <c r="D476" s="1" t="s">
        <v>109</v>
      </c>
      <c r="E476" s="1" t="s">
        <v>176</v>
      </c>
      <c r="F476" s="1" t="s">
        <v>107</v>
      </c>
      <c r="G476" s="13">
        <f>G477</f>
        <v>554</v>
      </c>
      <c r="H476" s="13">
        <f>H477</f>
        <v>554</v>
      </c>
      <c r="I476" s="11">
        <f t="shared" ref="I476:I547" si="40">H476/G476*100</f>
        <v>100</v>
      </c>
      <c r="J476" s="5"/>
    </row>
    <row r="477" spans="1:13" ht="63.75" x14ac:dyDescent="0.2">
      <c r="A477" s="12" t="s">
        <v>127</v>
      </c>
      <c r="B477" s="1" t="s">
        <v>464</v>
      </c>
      <c r="C477" s="1" t="s">
        <v>146</v>
      </c>
      <c r="D477" s="1" t="s">
        <v>109</v>
      </c>
      <c r="E477" s="1" t="s">
        <v>176</v>
      </c>
      <c r="F477" s="1" t="s">
        <v>128</v>
      </c>
      <c r="G477" s="13">
        <v>554</v>
      </c>
      <c r="H477" s="16">
        <v>554</v>
      </c>
      <c r="I477" s="11">
        <f t="shared" si="40"/>
        <v>100</v>
      </c>
      <c r="J477" s="5"/>
    </row>
    <row r="478" spans="1:13" x14ac:dyDescent="0.2">
      <c r="A478" s="12" t="s">
        <v>392</v>
      </c>
      <c r="B478" s="1" t="s">
        <v>464</v>
      </c>
      <c r="C478" s="1" t="s">
        <v>215</v>
      </c>
      <c r="D478" s="1" t="s">
        <v>107</v>
      </c>
      <c r="E478" s="1" t="s">
        <v>107</v>
      </c>
      <c r="F478" s="1" t="s">
        <v>107</v>
      </c>
      <c r="G478" s="13">
        <f t="shared" ref="G478:H481" si="41">G479</f>
        <v>684.40000000000009</v>
      </c>
      <c r="H478" s="13">
        <f t="shared" si="41"/>
        <v>684.40000000000009</v>
      </c>
      <c r="I478" s="11">
        <f t="shared" si="40"/>
        <v>100</v>
      </c>
      <c r="J478" s="5"/>
    </row>
    <row r="479" spans="1:13" x14ac:dyDescent="0.2">
      <c r="A479" s="12" t="s">
        <v>393</v>
      </c>
      <c r="B479" s="1" t="s">
        <v>464</v>
      </c>
      <c r="C479" s="1" t="s">
        <v>215</v>
      </c>
      <c r="D479" s="1" t="s">
        <v>134</v>
      </c>
      <c r="E479" s="1" t="s">
        <v>107</v>
      </c>
      <c r="F479" s="1" t="s">
        <v>107</v>
      </c>
      <c r="G479" s="13">
        <f t="shared" si="41"/>
        <v>684.40000000000009</v>
      </c>
      <c r="H479" s="13">
        <f t="shared" si="41"/>
        <v>684.40000000000009</v>
      </c>
      <c r="I479" s="11">
        <f t="shared" si="40"/>
        <v>100</v>
      </c>
      <c r="J479" s="5"/>
    </row>
    <row r="480" spans="1:13" ht="38.25" x14ac:dyDescent="0.2">
      <c r="A480" s="12" t="s">
        <v>159</v>
      </c>
      <c r="B480" s="1" t="s">
        <v>464</v>
      </c>
      <c r="C480" s="1" t="s">
        <v>215</v>
      </c>
      <c r="D480" s="1" t="s">
        <v>134</v>
      </c>
      <c r="E480" s="1" t="s">
        <v>160</v>
      </c>
      <c r="F480" s="1" t="s">
        <v>107</v>
      </c>
      <c r="G480" s="13">
        <f t="shared" si="41"/>
        <v>684.40000000000009</v>
      </c>
      <c r="H480" s="13">
        <f t="shared" si="41"/>
        <v>684.40000000000009</v>
      </c>
      <c r="I480" s="11">
        <f t="shared" si="40"/>
        <v>100</v>
      </c>
      <c r="J480" s="5"/>
    </row>
    <row r="481" spans="1:10" x14ac:dyDescent="0.2">
      <c r="A481" s="12" t="s">
        <v>161</v>
      </c>
      <c r="B481" s="1" t="s">
        <v>464</v>
      </c>
      <c r="C481" s="1" t="s">
        <v>215</v>
      </c>
      <c r="D481" s="1" t="s">
        <v>134</v>
      </c>
      <c r="E481" s="1" t="s">
        <v>162</v>
      </c>
      <c r="F481" s="1" t="s">
        <v>107</v>
      </c>
      <c r="G481" s="13">
        <f t="shared" si="41"/>
        <v>684.40000000000009</v>
      </c>
      <c r="H481" s="13">
        <f t="shared" si="41"/>
        <v>684.40000000000009</v>
      </c>
      <c r="I481" s="11">
        <f t="shared" si="40"/>
        <v>100</v>
      </c>
      <c r="J481" s="5"/>
    </row>
    <row r="482" spans="1:10" ht="38.25" x14ac:dyDescent="0.2">
      <c r="A482" s="12" t="s">
        <v>468</v>
      </c>
      <c r="B482" s="1" t="s">
        <v>464</v>
      </c>
      <c r="C482" s="1" t="s">
        <v>215</v>
      </c>
      <c r="D482" s="1" t="s">
        <v>134</v>
      </c>
      <c r="E482" s="1" t="s">
        <v>469</v>
      </c>
      <c r="F482" s="1" t="s">
        <v>107</v>
      </c>
      <c r="G482" s="13">
        <f>G483+G484</f>
        <v>684.40000000000009</v>
      </c>
      <c r="H482" s="13">
        <f>H483+H484</f>
        <v>684.40000000000009</v>
      </c>
      <c r="I482" s="11">
        <f t="shared" si="40"/>
        <v>100</v>
      </c>
      <c r="J482" s="5"/>
    </row>
    <row r="483" spans="1:10" ht="63.75" x14ac:dyDescent="0.2">
      <c r="A483" s="12" t="s">
        <v>127</v>
      </c>
      <c r="B483" s="1" t="s">
        <v>464</v>
      </c>
      <c r="C483" s="1" t="s">
        <v>215</v>
      </c>
      <c r="D483" s="1" t="s">
        <v>134</v>
      </c>
      <c r="E483" s="1" t="s">
        <v>469</v>
      </c>
      <c r="F483" s="1" t="s">
        <v>128</v>
      </c>
      <c r="G483" s="13">
        <v>609.20000000000005</v>
      </c>
      <c r="H483" s="16">
        <v>609.20000000000005</v>
      </c>
      <c r="I483" s="11">
        <f t="shared" si="40"/>
        <v>100</v>
      </c>
      <c r="J483" s="5"/>
    </row>
    <row r="484" spans="1:10" ht="25.5" x14ac:dyDescent="0.2">
      <c r="A484" s="12" t="s">
        <v>118</v>
      </c>
      <c r="B484" s="1" t="s">
        <v>464</v>
      </c>
      <c r="C484" s="1" t="s">
        <v>215</v>
      </c>
      <c r="D484" s="1" t="s">
        <v>134</v>
      </c>
      <c r="E484" s="1" t="s">
        <v>469</v>
      </c>
      <c r="F484" s="1" t="s">
        <v>119</v>
      </c>
      <c r="G484" s="13">
        <v>75.2</v>
      </c>
      <c r="H484" s="16">
        <v>75.2</v>
      </c>
      <c r="I484" s="11">
        <f t="shared" si="40"/>
        <v>100</v>
      </c>
      <c r="J484" s="5"/>
    </row>
    <row r="485" spans="1:10" ht="25.5" x14ac:dyDescent="0.2">
      <c r="A485" s="12" t="s">
        <v>315</v>
      </c>
      <c r="B485" s="1" t="s">
        <v>464</v>
      </c>
      <c r="C485" s="1" t="s">
        <v>134</v>
      </c>
      <c r="D485" s="1" t="s">
        <v>107</v>
      </c>
      <c r="E485" s="1" t="s">
        <v>107</v>
      </c>
      <c r="F485" s="1" t="s">
        <v>107</v>
      </c>
      <c r="G485" s="13">
        <f t="shared" ref="G485:H489" si="42">G486</f>
        <v>53.5</v>
      </c>
      <c r="H485" s="13">
        <f t="shared" si="42"/>
        <v>53.5</v>
      </c>
      <c r="I485" s="11">
        <f t="shared" si="40"/>
        <v>100</v>
      </c>
      <c r="J485" s="5"/>
    </row>
    <row r="486" spans="1:10" ht="38.25" x14ac:dyDescent="0.2">
      <c r="A486" s="12" t="s">
        <v>316</v>
      </c>
      <c r="B486" s="1" t="s">
        <v>464</v>
      </c>
      <c r="C486" s="1" t="s">
        <v>134</v>
      </c>
      <c r="D486" s="1" t="s">
        <v>271</v>
      </c>
      <c r="E486" s="1" t="s">
        <v>107</v>
      </c>
      <c r="F486" s="1" t="s">
        <v>107</v>
      </c>
      <c r="G486" s="13">
        <f t="shared" si="42"/>
        <v>53.5</v>
      </c>
      <c r="H486" s="13">
        <f t="shared" si="42"/>
        <v>53.5</v>
      </c>
      <c r="I486" s="11">
        <f t="shared" si="40"/>
        <v>100</v>
      </c>
      <c r="J486" s="5"/>
    </row>
    <row r="487" spans="1:10" ht="63.75" x14ac:dyDescent="0.2">
      <c r="A487" s="12" t="s">
        <v>317</v>
      </c>
      <c r="B487" s="1" t="s">
        <v>464</v>
      </c>
      <c r="C487" s="1" t="s">
        <v>134</v>
      </c>
      <c r="D487" s="1" t="s">
        <v>271</v>
      </c>
      <c r="E487" s="1" t="s">
        <v>318</v>
      </c>
      <c r="F487" s="1" t="s">
        <v>107</v>
      </c>
      <c r="G487" s="13">
        <f t="shared" si="42"/>
        <v>53.5</v>
      </c>
      <c r="H487" s="13">
        <f t="shared" si="42"/>
        <v>53.5</v>
      </c>
      <c r="I487" s="11">
        <f t="shared" si="40"/>
        <v>100</v>
      </c>
      <c r="J487" s="5"/>
    </row>
    <row r="488" spans="1:10" ht="38.25" x14ac:dyDescent="0.2">
      <c r="A488" s="12" t="s">
        <v>399</v>
      </c>
      <c r="B488" s="1" t="s">
        <v>464</v>
      </c>
      <c r="C488" s="1" t="s">
        <v>134</v>
      </c>
      <c r="D488" s="1" t="s">
        <v>271</v>
      </c>
      <c r="E488" s="1" t="s">
        <v>400</v>
      </c>
      <c r="F488" s="1" t="s">
        <v>107</v>
      </c>
      <c r="G488" s="13">
        <f t="shared" si="42"/>
        <v>53.5</v>
      </c>
      <c r="H488" s="13">
        <f t="shared" si="42"/>
        <v>53.5</v>
      </c>
      <c r="I488" s="11">
        <f t="shared" si="40"/>
        <v>100</v>
      </c>
      <c r="J488" s="5"/>
    </row>
    <row r="489" spans="1:10" ht="25.5" x14ac:dyDescent="0.2">
      <c r="A489" s="12" t="s">
        <v>401</v>
      </c>
      <c r="B489" s="1" t="s">
        <v>464</v>
      </c>
      <c r="C489" s="1" t="s">
        <v>134</v>
      </c>
      <c r="D489" s="1" t="s">
        <v>271</v>
      </c>
      <c r="E489" s="1" t="s">
        <v>402</v>
      </c>
      <c r="F489" s="1" t="s">
        <v>107</v>
      </c>
      <c r="G489" s="13">
        <f t="shared" si="42"/>
        <v>53.5</v>
      </c>
      <c r="H489" s="13">
        <f t="shared" si="42"/>
        <v>53.5</v>
      </c>
      <c r="I489" s="11">
        <f t="shared" si="40"/>
        <v>100</v>
      </c>
      <c r="J489" s="5"/>
    </row>
    <row r="490" spans="1:10" ht="25.5" x14ac:dyDescent="0.2">
      <c r="A490" s="12" t="s">
        <v>118</v>
      </c>
      <c r="B490" s="1" t="s">
        <v>464</v>
      </c>
      <c r="C490" s="1" t="s">
        <v>134</v>
      </c>
      <c r="D490" s="1" t="s">
        <v>271</v>
      </c>
      <c r="E490" s="1" t="s">
        <v>402</v>
      </c>
      <c r="F490" s="1" t="s">
        <v>119</v>
      </c>
      <c r="G490" s="13">
        <v>53.5</v>
      </c>
      <c r="H490" s="10">
        <v>53.5</v>
      </c>
      <c r="I490" s="11">
        <f t="shared" si="40"/>
        <v>100</v>
      </c>
      <c r="J490" s="5"/>
    </row>
    <row r="491" spans="1:10" x14ac:dyDescent="0.2">
      <c r="A491" s="12" t="s">
        <v>108</v>
      </c>
      <c r="B491" s="1" t="s">
        <v>464</v>
      </c>
      <c r="C491" s="1" t="s">
        <v>109</v>
      </c>
      <c r="D491" s="1" t="s">
        <v>107</v>
      </c>
      <c r="E491" s="1" t="s">
        <v>107</v>
      </c>
      <c r="F491" s="1" t="s">
        <v>107</v>
      </c>
      <c r="G491" s="13">
        <f t="shared" ref="G491:H493" si="43">G492</f>
        <v>15839.3</v>
      </c>
      <c r="H491" s="13">
        <f t="shared" si="43"/>
        <v>15507.5</v>
      </c>
      <c r="I491" s="11">
        <f t="shared" si="40"/>
        <v>97.90521045753286</v>
      </c>
      <c r="J491" s="5"/>
    </row>
    <row r="492" spans="1:10" x14ac:dyDescent="0.2">
      <c r="A492" s="12" t="s">
        <v>324</v>
      </c>
      <c r="B492" s="1" t="s">
        <v>464</v>
      </c>
      <c r="C492" s="1" t="s">
        <v>109</v>
      </c>
      <c r="D492" s="1" t="s">
        <v>260</v>
      </c>
      <c r="E492" s="1" t="s">
        <v>107</v>
      </c>
      <c r="F492" s="1" t="s">
        <v>107</v>
      </c>
      <c r="G492" s="13">
        <f t="shared" si="43"/>
        <v>15839.3</v>
      </c>
      <c r="H492" s="13">
        <f t="shared" si="43"/>
        <v>15507.5</v>
      </c>
      <c r="I492" s="11">
        <f t="shared" si="40"/>
        <v>97.90521045753286</v>
      </c>
      <c r="J492" s="5"/>
    </row>
    <row r="493" spans="1:10" ht="76.5" x14ac:dyDescent="0.2">
      <c r="A493" s="12" t="s">
        <v>325</v>
      </c>
      <c r="B493" s="1" t="s">
        <v>464</v>
      </c>
      <c r="C493" s="1" t="s">
        <v>109</v>
      </c>
      <c r="D493" s="1" t="s">
        <v>260</v>
      </c>
      <c r="E493" s="1" t="s">
        <v>326</v>
      </c>
      <c r="F493" s="1" t="s">
        <v>107</v>
      </c>
      <c r="G493" s="13">
        <f t="shared" si="43"/>
        <v>15839.3</v>
      </c>
      <c r="H493" s="13">
        <f t="shared" si="43"/>
        <v>15507.5</v>
      </c>
      <c r="I493" s="11">
        <f t="shared" si="40"/>
        <v>97.90521045753286</v>
      </c>
      <c r="J493" s="5"/>
    </row>
    <row r="494" spans="1:10" ht="51" x14ac:dyDescent="0.2">
      <c r="A494" s="12" t="s">
        <v>327</v>
      </c>
      <c r="B494" s="1" t="s">
        <v>464</v>
      </c>
      <c r="C494" s="1" t="s">
        <v>109</v>
      </c>
      <c r="D494" s="1" t="s">
        <v>260</v>
      </c>
      <c r="E494" s="1" t="s">
        <v>328</v>
      </c>
      <c r="F494" s="1" t="s">
        <v>107</v>
      </c>
      <c r="G494" s="13">
        <f>G495+G497</f>
        <v>15839.3</v>
      </c>
      <c r="H494" s="13">
        <f>H495+H497</f>
        <v>15507.5</v>
      </c>
      <c r="I494" s="11">
        <f t="shared" si="40"/>
        <v>97.90521045753286</v>
      </c>
      <c r="J494" s="5"/>
    </row>
    <row r="495" spans="1:10" ht="38.25" x14ac:dyDescent="0.2">
      <c r="A495" s="12" t="s">
        <v>330</v>
      </c>
      <c r="B495" s="1" t="s">
        <v>464</v>
      </c>
      <c r="C495" s="1" t="s">
        <v>109</v>
      </c>
      <c r="D495" s="1" t="s">
        <v>260</v>
      </c>
      <c r="E495" s="1" t="s">
        <v>331</v>
      </c>
      <c r="F495" s="1" t="s">
        <v>107</v>
      </c>
      <c r="G495" s="13">
        <f>G496</f>
        <v>10420.799999999999</v>
      </c>
      <c r="H495" s="13">
        <f>H496</f>
        <v>10089</v>
      </c>
      <c r="I495" s="11">
        <f t="shared" si="40"/>
        <v>96.815983417779833</v>
      </c>
      <c r="J495" s="5"/>
    </row>
    <row r="496" spans="1:10" ht="25.5" x14ac:dyDescent="0.2">
      <c r="A496" s="12" t="s">
        <v>118</v>
      </c>
      <c r="B496" s="1" t="s">
        <v>464</v>
      </c>
      <c r="C496" s="1" t="s">
        <v>109</v>
      </c>
      <c r="D496" s="1" t="s">
        <v>260</v>
      </c>
      <c r="E496" s="1" t="s">
        <v>331</v>
      </c>
      <c r="F496" s="1" t="s">
        <v>119</v>
      </c>
      <c r="G496" s="25">
        <v>10420.799999999999</v>
      </c>
      <c r="H496" s="27">
        <v>10089</v>
      </c>
      <c r="I496" s="11">
        <f t="shared" si="40"/>
        <v>96.815983417779833</v>
      </c>
      <c r="J496" s="5"/>
    </row>
    <row r="497" spans="1:10" ht="114.75" x14ac:dyDescent="0.2">
      <c r="A497" s="12" t="s">
        <v>60</v>
      </c>
      <c r="B497" s="1" t="s">
        <v>464</v>
      </c>
      <c r="C497" s="1" t="s">
        <v>109</v>
      </c>
      <c r="D497" s="1" t="s">
        <v>260</v>
      </c>
      <c r="E497" s="1" t="s">
        <v>332</v>
      </c>
      <c r="F497" s="24"/>
      <c r="G497" s="23">
        <f>G498</f>
        <v>5418.5</v>
      </c>
      <c r="H497" s="23">
        <f>H498</f>
        <v>5418.5</v>
      </c>
      <c r="I497" s="11">
        <f t="shared" si="40"/>
        <v>100</v>
      </c>
      <c r="J497" s="5"/>
    </row>
    <row r="498" spans="1:10" ht="25.5" x14ac:dyDescent="0.2">
      <c r="A498" s="12" t="s">
        <v>118</v>
      </c>
      <c r="B498" s="1" t="s">
        <v>464</v>
      </c>
      <c r="C498" s="1" t="s">
        <v>109</v>
      </c>
      <c r="D498" s="1" t="s">
        <v>260</v>
      </c>
      <c r="E498" s="1" t="s">
        <v>332</v>
      </c>
      <c r="F498" s="24">
        <v>200</v>
      </c>
      <c r="G498" s="23">
        <v>5418.5</v>
      </c>
      <c r="H498" s="10">
        <v>5418.5</v>
      </c>
      <c r="I498" s="11">
        <f t="shared" si="40"/>
        <v>100</v>
      </c>
      <c r="J498" s="5"/>
    </row>
    <row r="499" spans="1:10" x14ac:dyDescent="0.2">
      <c r="A499" s="12" t="s">
        <v>120</v>
      </c>
      <c r="B499" s="1" t="s">
        <v>464</v>
      </c>
      <c r="C499" s="1" t="s">
        <v>121</v>
      </c>
      <c r="D499" s="1" t="s">
        <v>107</v>
      </c>
      <c r="E499" s="1" t="s">
        <v>107</v>
      </c>
      <c r="F499" s="1" t="s">
        <v>107</v>
      </c>
      <c r="G499" s="20">
        <f>G500+G505+G516</f>
        <v>15635.199999999999</v>
      </c>
      <c r="H499" s="20">
        <f>H500+H505+H516</f>
        <v>14973.1</v>
      </c>
      <c r="I499" s="11">
        <f t="shared" si="40"/>
        <v>95.765324396234149</v>
      </c>
      <c r="J499" s="5"/>
    </row>
    <row r="500" spans="1:10" x14ac:dyDescent="0.2">
      <c r="A500" s="12" t="s">
        <v>333</v>
      </c>
      <c r="B500" s="1" t="s">
        <v>464</v>
      </c>
      <c r="C500" s="1" t="s">
        <v>121</v>
      </c>
      <c r="D500" s="1" t="s">
        <v>215</v>
      </c>
      <c r="E500" s="1" t="s">
        <v>107</v>
      </c>
      <c r="F500" s="1" t="s">
        <v>107</v>
      </c>
      <c r="G500" s="13">
        <f t="shared" ref="G500:H503" si="44">G501</f>
        <v>17</v>
      </c>
      <c r="H500" s="13">
        <f t="shared" si="44"/>
        <v>17</v>
      </c>
      <c r="I500" s="11">
        <f t="shared" si="40"/>
        <v>100</v>
      </c>
      <c r="J500" s="5"/>
    </row>
    <row r="501" spans="1:10" ht="38.25" x14ac:dyDescent="0.2">
      <c r="A501" s="12" t="s">
        <v>159</v>
      </c>
      <c r="B501" s="1" t="s">
        <v>464</v>
      </c>
      <c r="C501" s="1" t="s">
        <v>121</v>
      </c>
      <c r="D501" s="1" t="s">
        <v>215</v>
      </c>
      <c r="E501" s="1" t="s">
        <v>160</v>
      </c>
      <c r="F501" s="1" t="s">
        <v>107</v>
      </c>
      <c r="G501" s="13">
        <f t="shared" si="44"/>
        <v>17</v>
      </c>
      <c r="H501" s="13">
        <f t="shared" si="44"/>
        <v>17</v>
      </c>
      <c r="I501" s="11">
        <f t="shared" si="40"/>
        <v>100</v>
      </c>
      <c r="J501" s="5"/>
    </row>
    <row r="502" spans="1:10" x14ac:dyDescent="0.2">
      <c r="A502" s="12" t="s">
        <v>161</v>
      </c>
      <c r="B502" s="1" t="s">
        <v>464</v>
      </c>
      <c r="C502" s="1" t="s">
        <v>121</v>
      </c>
      <c r="D502" s="1" t="s">
        <v>215</v>
      </c>
      <c r="E502" s="1" t="s">
        <v>162</v>
      </c>
      <c r="F502" s="1" t="s">
        <v>107</v>
      </c>
      <c r="G502" s="13">
        <f t="shared" si="44"/>
        <v>17</v>
      </c>
      <c r="H502" s="13">
        <f t="shared" si="44"/>
        <v>17</v>
      </c>
      <c r="I502" s="11">
        <f t="shared" si="40"/>
        <v>100</v>
      </c>
      <c r="J502" s="5"/>
    </row>
    <row r="503" spans="1:10" x14ac:dyDescent="0.2">
      <c r="A503" s="12" t="s">
        <v>473</v>
      </c>
      <c r="B503" s="1" t="s">
        <v>464</v>
      </c>
      <c r="C503" s="1" t="s">
        <v>121</v>
      </c>
      <c r="D503" s="1" t="s">
        <v>215</v>
      </c>
      <c r="E503" s="1" t="s">
        <v>474</v>
      </c>
      <c r="F503" s="1" t="s">
        <v>107</v>
      </c>
      <c r="G503" s="13">
        <f t="shared" si="44"/>
        <v>17</v>
      </c>
      <c r="H503" s="13">
        <f t="shared" si="44"/>
        <v>17</v>
      </c>
      <c r="I503" s="11">
        <f t="shared" si="40"/>
        <v>100</v>
      </c>
      <c r="J503" s="5"/>
    </row>
    <row r="504" spans="1:10" ht="25.5" x14ac:dyDescent="0.2">
      <c r="A504" s="12" t="s">
        <v>118</v>
      </c>
      <c r="B504" s="1" t="s">
        <v>464</v>
      </c>
      <c r="C504" s="1" t="s">
        <v>121</v>
      </c>
      <c r="D504" s="1" t="s">
        <v>215</v>
      </c>
      <c r="E504" s="1" t="s">
        <v>474</v>
      </c>
      <c r="F504" s="1" t="s">
        <v>119</v>
      </c>
      <c r="G504" s="13">
        <v>17</v>
      </c>
      <c r="H504" s="11">
        <v>17</v>
      </c>
      <c r="I504" s="11">
        <f t="shared" si="40"/>
        <v>100</v>
      </c>
      <c r="J504" s="5"/>
    </row>
    <row r="505" spans="1:10" x14ac:dyDescent="0.2">
      <c r="A505" s="12" t="s">
        <v>334</v>
      </c>
      <c r="B505" s="1" t="s">
        <v>464</v>
      </c>
      <c r="C505" s="1" t="s">
        <v>121</v>
      </c>
      <c r="D505" s="1" t="s">
        <v>134</v>
      </c>
      <c r="E505" s="1" t="s">
        <v>107</v>
      </c>
      <c r="F505" s="1" t="s">
        <v>107</v>
      </c>
      <c r="G505" s="13">
        <f>G506+G510</f>
        <v>3007.4</v>
      </c>
      <c r="H505" s="13">
        <f>H506+H510</f>
        <v>2865.6000000000004</v>
      </c>
      <c r="I505" s="11">
        <f t="shared" si="40"/>
        <v>95.284963756068379</v>
      </c>
      <c r="J505" s="5"/>
    </row>
    <row r="506" spans="1:10" ht="51" x14ac:dyDescent="0.2">
      <c r="A506" s="12" t="s">
        <v>533</v>
      </c>
      <c r="B506" s="1" t="s">
        <v>464</v>
      </c>
      <c r="C506" s="1" t="s">
        <v>121</v>
      </c>
      <c r="D506" s="1" t="s">
        <v>134</v>
      </c>
      <c r="E506" s="1" t="s">
        <v>470</v>
      </c>
      <c r="F506" s="1" t="s">
        <v>107</v>
      </c>
      <c r="G506" s="13">
        <f t="shared" ref="G506:H508" si="45">G507</f>
        <v>1600.9</v>
      </c>
      <c r="H506" s="13">
        <f t="shared" si="45"/>
        <v>1600.9</v>
      </c>
      <c r="I506" s="11">
        <f t="shared" si="40"/>
        <v>100</v>
      </c>
      <c r="J506" s="5"/>
    </row>
    <row r="507" spans="1:10" x14ac:dyDescent="0.2">
      <c r="A507" s="12" t="s">
        <v>61</v>
      </c>
      <c r="B507" s="1" t="s">
        <v>464</v>
      </c>
      <c r="C507" s="1" t="s">
        <v>121</v>
      </c>
      <c r="D507" s="1" t="s">
        <v>134</v>
      </c>
      <c r="E507" s="1" t="s">
        <v>471</v>
      </c>
      <c r="F507" s="1" t="s">
        <v>107</v>
      </c>
      <c r="G507" s="13">
        <f t="shared" si="45"/>
        <v>1600.9</v>
      </c>
      <c r="H507" s="13">
        <f t="shared" si="45"/>
        <v>1600.9</v>
      </c>
      <c r="I507" s="11">
        <f t="shared" si="40"/>
        <v>100</v>
      </c>
      <c r="J507" s="5"/>
    </row>
    <row r="508" spans="1:10" ht="25.5" x14ac:dyDescent="0.2">
      <c r="A508" s="12" t="s">
        <v>62</v>
      </c>
      <c r="B508" s="1" t="s">
        <v>464</v>
      </c>
      <c r="C508" s="1" t="s">
        <v>121</v>
      </c>
      <c r="D508" s="1" t="s">
        <v>134</v>
      </c>
      <c r="E508" s="1" t="s">
        <v>472</v>
      </c>
      <c r="F508" s="1" t="s">
        <v>107</v>
      </c>
      <c r="G508" s="13">
        <f t="shared" si="45"/>
        <v>1600.9</v>
      </c>
      <c r="H508" s="13">
        <f t="shared" si="45"/>
        <v>1600.9</v>
      </c>
      <c r="I508" s="11">
        <f t="shared" si="40"/>
        <v>100</v>
      </c>
      <c r="J508" s="5"/>
    </row>
    <row r="509" spans="1:10" ht="25.5" x14ac:dyDescent="0.2">
      <c r="A509" s="12" t="s">
        <v>118</v>
      </c>
      <c r="B509" s="1" t="s">
        <v>464</v>
      </c>
      <c r="C509" s="1" t="s">
        <v>121</v>
      </c>
      <c r="D509" s="1" t="s">
        <v>134</v>
      </c>
      <c r="E509" s="1" t="s">
        <v>472</v>
      </c>
      <c r="F509" s="1" t="s">
        <v>119</v>
      </c>
      <c r="G509" s="25">
        <v>1600.9</v>
      </c>
      <c r="H509" s="28">
        <v>1600.9</v>
      </c>
      <c r="I509" s="11">
        <f t="shared" si="40"/>
        <v>100</v>
      </c>
      <c r="J509" s="5"/>
    </row>
    <row r="510" spans="1:10" ht="51" x14ac:dyDescent="0.2">
      <c r="A510" s="12" t="s">
        <v>63</v>
      </c>
      <c r="B510" s="1" t="s">
        <v>464</v>
      </c>
      <c r="C510" s="1" t="s">
        <v>121</v>
      </c>
      <c r="D510" s="1" t="s">
        <v>134</v>
      </c>
      <c r="E510" s="1" t="s">
        <v>321</v>
      </c>
      <c r="F510" s="24"/>
      <c r="G510" s="23">
        <f>G511</f>
        <v>1406.5</v>
      </c>
      <c r="H510" s="23">
        <f>H511</f>
        <v>1264.7</v>
      </c>
      <c r="I510" s="11">
        <f t="shared" si="40"/>
        <v>89.91823675790971</v>
      </c>
      <c r="J510" s="5"/>
    </row>
    <row r="511" spans="1:10" ht="25.5" x14ac:dyDescent="0.2">
      <c r="A511" s="12" t="s">
        <v>64</v>
      </c>
      <c r="B511" s="1" t="s">
        <v>464</v>
      </c>
      <c r="C511" s="1" t="s">
        <v>121</v>
      </c>
      <c r="D511" s="1" t="s">
        <v>134</v>
      </c>
      <c r="E511" s="1" t="s">
        <v>323</v>
      </c>
      <c r="F511" s="24"/>
      <c r="G511" s="23">
        <f>G512+G514</f>
        <v>1406.5</v>
      </c>
      <c r="H511" s="23">
        <f>H512+H514</f>
        <v>1264.7</v>
      </c>
      <c r="I511" s="11">
        <f t="shared" si="40"/>
        <v>89.91823675790971</v>
      </c>
      <c r="J511" s="5"/>
    </row>
    <row r="512" spans="1:10" x14ac:dyDescent="0.2">
      <c r="A512" s="12" t="s">
        <v>65</v>
      </c>
      <c r="B512" s="1" t="s">
        <v>464</v>
      </c>
      <c r="C512" s="1" t="s">
        <v>121</v>
      </c>
      <c r="D512" s="1" t="s">
        <v>134</v>
      </c>
      <c r="E512" s="1" t="s">
        <v>352</v>
      </c>
      <c r="F512" s="24"/>
      <c r="G512" s="23">
        <f>G513</f>
        <v>160</v>
      </c>
      <c r="H512" s="23">
        <f>H513</f>
        <v>80</v>
      </c>
      <c r="I512" s="11">
        <f t="shared" si="40"/>
        <v>50</v>
      </c>
      <c r="J512" s="5"/>
    </row>
    <row r="513" spans="1:15" ht="25.5" x14ac:dyDescent="0.2">
      <c r="A513" s="12" t="s">
        <v>118</v>
      </c>
      <c r="B513" s="1" t="s">
        <v>464</v>
      </c>
      <c r="C513" s="1" t="s">
        <v>121</v>
      </c>
      <c r="D513" s="1" t="s">
        <v>134</v>
      </c>
      <c r="E513" s="1" t="s">
        <v>352</v>
      </c>
      <c r="F513" s="24">
        <v>200</v>
      </c>
      <c r="G513" s="23">
        <v>160</v>
      </c>
      <c r="H513" s="11">
        <v>80</v>
      </c>
      <c r="I513" s="11">
        <f t="shared" si="40"/>
        <v>50</v>
      </c>
      <c r="J513" s="5"/>
    </row>
    <row r="514" spans="1:15" ht="25.5" x14ac:dyDescent="0.2">
      <c r="A514" s="12" t="s">
        <v>353</v>
      </c>
      <c r="B514" s="1" t="s">
        <v>464</v>
      </c>
      <c r="C514" s="1" t="s">
        <v>121</v>
      </c>
      <c r="D514" s="1" t="s">
        <v>134</v>
      </c>
      <c r="E514" s="1" t="s">
        <v>354</v>
      </c>
      <c r="F514" s="24"/>
      <c r="G514" s="23">
        <f>G515</f>
        <v>1246.5</v>
      </c>
      <c r="H514" s="23">
        <f>H515</f>
        <v>1184.7</v>
      </c>
      <c r="I514" s="11">
        <f t="shared" si="40"/>
        <v>95.042117930204569</v>
      </c>
      <c r="J514" s="5"/>
    </row>
    <row r="515" spans="1:15" ht="25.5" x14ac:dyDescent="0.2">
      <c r="A515" s="12" t="s">
        <v>118</v>
      </c>
      <c r="B515" s="1" t="s">
        <v>464</v>
      </c>
      <c r="C515" s="1" t="s">
        <v>121</v>
      </c>
      <c r="D515" s="1" t="s">
        <v>134</v>
      </c>
      <c r="E515" s="1" t="s">
        <v>354</v>
      </c>
      <c r="F515" s="24">
        <v>200</v>
      </c>
      <c r="G515" s="23">
        <v>1246.5</v>
      </c>
      <c r="H515" s="10">
        <v>1184.7</v>
      </c>
      <c r="I515" s="11">
        <f t="shared" si="40"/>
        <v>95.042117930204569</v>
      </c>
      <c r="J515" s="5"/>
    </row>
    <row r="516" spans="1:15" ht="25.5" x14ac:dyDescent="0.2">
      <c r="A516" s="12" t="s">
        <v>122</v>
      </c>
      <c r="B516" s="1" t="s">
        <v>464</v>
      </c>
      <c r="C516" s="1" t="s">
        <v>121</v>
      </c>
      <c r="D516" s="22" t="s">
        <v>121</v>
      </c>
      <c r="E516" s="1"/>
      <c r="F516" s="24"/>
      <c r="G516" s="23">
        <f t="shared" ref="G516:H518" si="46">G517</f>
        <v>12610.8</v>
      </c>
      <c r="H516" s="23">
        <f t="shared" si="46"/>
        <v>12090.5</v>
      </c>
      <c r="I516" s="11">
        <f t="shared" si="40"/>
        <v>95.874171345196189</v>
      </c>
      <c r="J516" s="5"/>
    </row>
    <row r="517" spans="1:15" ht="38.25" x14ac:dyDescent="0.2">
      <c r="A517" s="12" t="s">
        <v>36</v>
      </c>
      <c r="B517" s="1" t="s">
        <v>464</v>
      </c>
      <c r="C517" s="1" t="s">
        <v>121</v>
      </c>
      <c r="D517" s="22" t="s">
        <v>121</v>
      </c>
      <c r="E517" s="1" t="s">
        <v>160</v>
      </c>
      <c r="F517" s="24"/>
      <c r="G517" s="23">
        <f t="shared" si="46"/>
        <v>12610.8</v>
      </c>
      <c r="H517" s="23">
        <f t="shared" si="46"/>
        <v>12090.5</v>
      </c>
      <c r="I517" s="11">
        <f t="shared" si="40"/>
        <v>95.874171345196189</v>
      </c>
      <c r="J517" s="5"/>
    </row>
    <row r="518" spans="1:15" x14ac:dyDescent="0.2">
      <c r="A518" s="12" t="s">
        <v>66</v>
      </c>
      <c r="B518" s="1" t="s">
        <v>464</v>
      </c>
      <c r="C518" s="1" t="s">
        <v>121</v>
      </c>
      <c r="D518" s="22" t="s">
        <v>121</v>
      </c>
      <c r="E518" s="1" t="s">
        <v>162</v>
      </c>
      <c r="F518" s="24"/>
      <c r="G518" s="23">
        <f t="shared" si="46"/>
        <v>12610.8</v>
      </c>
      <c r="H518" s="23">
        <f t="shared" si="46"/>
        <v>12090.5</v>
      </c>
      <c r="I518" s="11">
        <f t="shared" si="40"/>
        <v>95.874171345196189</v>
      </c>
      <c r="J518" s="5"/>
    </row>
    <row r="519" spans="1:15" ht="38.25" x14ac:dyDescent="0.2">
      <c r="A519" s="12" t="s">
        <v>19</v>
      </c>
      <c r="B519" s="1" t="s">
        <v>464</v>
      </c>
      <c r="C519" s="1" t="s">
        <v>121</v>
      </c>
      <c r="D519" s="22" t="s">
        <v>121</v>
      </c>
      <c r="E519" s="1" t="s">
        <v>39</v>
      </c>
      <c r="F519" s="24"/>
      <c r="G519" s="23">
        <f>G520+G521</f>
        <v>12610.8</v>
      </c>
      <c r="H519" s="23">
        <f>H520+H521</f>
        <v>12090.5</v>
      </c>
      <c r="I519" s="11">
        <f t="shared" si="40"/>
        <v>95.874171345196189</v>
      </c>
      <c r="J519" s="5"/>
    </row>
    <row r="520" spans="1:15" ht="63.75" x14ac:dyDescent="0.2">
      <c r="A520" s="12" t="s">
        <v>127</v>
      </c>
      <c r="B520" s="1" t="s">
        <v>464</v>
      </c>
      <c r="C520" s="1" t="s">
        <v>121</v>
      </c>
      <c r="D520" s="22" t="s">
        <v>121</v>
      </c>
      <c r="E520" s="1" t="s">
        <v>39</v>
      </c>
      <c r="F520" s="24">
        <v>100</v>
      </c>
      <c r="G520" s="23">
        <v>11437.8</v>
      </c>
      <c r="H520" s="10">
        <v>11437.8</v>
      </c>
      <c r="I520" s="11">
        <f t="shared" si="40"/>
        <v>100</v>
      </c>
      <c r="J520" s="5"/>
    </row>
    <row r="521" spans="1:15" ht="25.5" x14ac:dyDescent="0.2">
      <c r="A521" s="12" t="s">
        <v>118</v>
      </c>
      <c r="B521" s="1" t="s">
        <v>464</v>
      </c>
      <c r="C521" s="1" t="s">
        <v>121</v>
      </c>
      <c r="D521" s="22" t="s">
        <v>121</v>
      </c>
      <c r="E521" s="1" t="s">
        <v>39</v>
      </c>
      <c r="F521" s="24">
        <v>200</v>
      </c>
      <c r="G521" s="23">
        <v>1173</v>
      </c>
      <c r="H521" s="11">
        <v>652.70000000000005</v>
      </c>
      <c r="I521" s="11">
        <f t="shared" si="40"/>
        <v>55.643648763853371</v>
      </c>
      <c r="J521" s="5"/>
    </row>
    <row r="522" spans="1:15" ht="38.25" x14ac:dyDescent="0.2">
      <c r="A522" s="7" t="s">
        <v>475</v>
      </c>
      <c r="B522" s="8" t="s">
        <v>476</v>
      </c>
      <c r="C522" s="8" t="s">
        <v>107</v>
      </c>
      <c r="D522" s="8" t="s">
        <v>107</v>
      </c>
      <c r="E522" s="8" t="s">
        <v>107</v>
      </c>
      <c r="F522" s="8" t="s">
        <v>107</v>
      </c>
      <c r="G522" s="29">
        <f>G523+G548+G582+G591</f>
        <v>33208.200000000004</v>
      </c>
      <c r="H522" s="29">
        <f>H523+H548+H582+H591</f>
        <v>26026.199999999997</v>
      </c>
      <c r="I522" s="15">
        <f t="shared" si="40"/>
        <v>78.372811534500499</v>
      </c>
      <c r="J522" s="5"/>
    </row>
    <row r="523" spans="1:15" x14ac:dyDescent="0.2">
      <c r="A523" s="12" t="s">
        <v>304</v>
      </c>
      <c r="B523" s="1" t="s">
        <v>476</v>
      </c>
      <c r="C523" s="1" t="s">
        <v>146</v>
      </c>
      <c r="D523" s="1" t="s">
        <v>107</v>
      </c>
      <c r="E523" s="1" t="s">
        <v>107</v>
      </c>
      <c r="F523" s="1" t="s">
        <v>107</v>
      </c>
      <c r="G523" s="13">
        <f>G524+G537</f>
        <v>8336.5</v>
      </c>
      <c r="H523" s="13">
        <f>H524+H537</f>
        <v>8026</v>
      </c>
      <c r="I523" s="11">
        <f t="shared" si="40"/>
        <v>96.275415342169978</v>
      </c>
      <c r="J523" s="5"/>
      <c r="M523" s="35"/>
      <c r="O523" s="34" t="s">
        <v>537</v>
      </c>
    </row>
    <row r="524" spans="1:15" ht="51" x14ac:dyDescent="0.2">
      <c r="A524" s="12" t="s">
        <v>305</v>
      </c>
      <c r="B524" s="1" t="s">
        <v>476</v>
      </c>
      <c r="C524" s="1" t="s">
        <v>146</v>
      </c>
      <c r="D524" s="1" t="s">
        <v>109</v>
      </c>
      <c r="E524" s="1" t="s">
        <v>107</v>
      </c>
      <c r="F524" s="1" t="s">
        <v>107</v>
      </c>
      <c r="G524" s="13">
        <f>G529+G525</f>
        <v>5942.9</v>
      </c>
      <c r="H524" s="13">
        <f>H529+H525</f>
        <v>5925.4</v>
      </c>
      <c r="I524" s="11">
        <f t="shared" si="40"/>
        <v>99.705530969728585</v>
      </c>
      <c r="J524" s="5"/>
      <c r="M524" s="35"/>
      <c r="O524" s="34" t="s">
        <v>538</v>
      </c>
    </row>
    <row r="525" spans="1:15" ht="51" x14ac:dyDescent="0.2">
      <c r="A525" s="12" t="s">
        <v>67</v>
      </c>
      <c r="B525" s="1" t="s">
        <v>476</v>
      </c>
      <c r="C525" s="1" t="s">
        <v>146</v>
      </c>
      <c r="D525" s="1" t="s">
        <v>109</v>
      </c>
      <c r="E525" s="1" t="s">
        <v>170</v>
      </c>
      <c r="F525" s="1"/>
      <c r="G525" s="13">
        <f t="shared" ref="G525:H527" si="47">G526</f>
        <v>17.399999999999999</v>
      </c>
      <c r="H525" s="13">
        <f t="shared" si="47"/>
        <v>0</v>
      </c>
      <c r="I525" s="11">
        <f t="shared" si="40"/>
        <v>0</v>
      </c>
      <c r="J525" s="5"/>
      <c r="M525" s="30"/>
    </row>
    <row r="526" spans="1:15" ht="63.75" x14ac:dyDescent="0.2">
      <c r="A526" s="12" t="s">
        <v>171</v>
      </c>
      <c r="B526" s="1" t="s">
        <v>476</v>
      </c>
      <c r="C526" s="1" t="s">
        <v>146</v>
      </c>
      <c r="D526" s="1" t="s">
        <v>109</v>
      </c>
      <c r="E526" s="1" t="s">
        <v>172</v>
      </c>
      <c r="F526" s="1"/>
      <c r="G526" s="13">
        <f t="shared" si="47"/>
        <v>17.399999999999999</v>
      </c>
      <c r="H526" s="13">
        <f t="shared" si="47"/>
        <v>0</v>
      </c>
      <c r="I526" s="11">
        <f t="shared" si="40"/>
        <v>0</v>
      </c>
      <c r="J526" s="5"/>
      <c r="M526" s="36"/>
      <c r="O526" s="34"/>
    </row>
    <row r="527" spans="1:15" ht="38.25" x14ac:dyDescent="0.2">
      <c r="A527" s="12" t="s">
        <v>173</v>
      </c>
      <c r="B527" s="1" t="s">
        <v>476</v>
      </c>
      <c r="C527" s="1" t="s">
        <v>146</v>
      </c>
      <c r="D527" s="1" t="s">
        <v>109</v>
      </c>
      <c r="E527" s="1" t="s">
        <v>174</v>
      </c>
      <c r="F527" s="1"/>
      <c r="G527" s="13">
        <f t="shared" si="47"/>
        <v>17.399999999999999</v>
      </c>
      <c r="H527" s="13">
        <f t="shared" si="47"/>
        <v>0</v>
      </c>
      <c r="I527" s="11">
        <f t="shared" si="40"/>
        <v>0</v>
      </c>
      <c r="J527" s="5"/>
      <c r="M527" s="30"/>
    </row>
    <row r="528" spans="1:15" ht="25.5" x14ac:dyDescent="0.2">
      <c r="A528" s="12" t="s">
        <v>118</v>
      </c>
      <c r="B528" s="1" t="s">
        <v>476</v>
      </c>
      <c r="C528" s="1" t="s">
        <v>146</v>
      </c>
      <c r="D528" s="1" t="s">
        <v>109</v>
      </c>
      <c r="E528" s="1" t="s">
        <v>174</v>
      </c>
      <c r="F528" s="1">
        <v>200</v>
      </c>
      <c r="G528" s="13">
        <v>17.399999999999999</v>
      </c>
      <c r="H528" s="13">
        <v>0</v>
      </c>
      <c r="I528" s="11">
        <f t="shared" si="40"/>
        <v>0</v>
      </c>
      <c r="J528" s="5"/>
      <c r="M528" s="30"/>
    </row>
    <row r="529" spans="1:15" ht="38.25" x14ac:dyDescent="0.2">
      <c r="A529" s="12" t="s">
        <v>159</v>
      </c>
      <c r="B529" s="1" t="s">
        <v>476</v>
      </c>
      <c r="C529" s="1" t="s">
        <v>146</v>
      </c>
      <c r="D529" s="1" t="s">
        <v>109</v>
      </c>
      <c r="E529" s="1" t="s">
        <v>160</v>
      </c>
      <c r="F529" s="1" t="s">
        <v>107</v>
      </c>
      <c r="G529" s="13">
        <f>G530+G534</f>
        <v>5925.5</v>
      </c>
      <c r="H529" s="13">
        <f>H530+H534</f>
        <v>5925.4</v>
      </c>
      <c r="I529" s="11">
        <f t="shared" si="40"/>
        <v>99.998312378702209</v>
      </c>
      <c r="J529" s="5"/>
      <c r="M529" s="30"/>
    </row>
    <row r="530" spans="1:15" ht="38.25" x14ac:dyDescent="0.2">
      <c r="A530" s="12" t="s">
        <v>364</v>
      </c>
      <c r="B530" s="1" t="s">
        <v>476</v>
      </c>
      <c r="C530" s="1" t="s">
        <v>146</v>
      </c>
      <c r="D530" s="1" t="s">
        <v>109</v>
      </c>
      <c r="E530" s="1" t="s">
        <v>365</v>
      </c>
      <c r="F530" s="1" t="s">
        <v>107</v>
      </c>
      <c r="G530" s="13">
        <f>G531</f>
        <v>5895.6</v>
      </c>
      <c r="H530" s="13">
        <f>H531</f>
        <v>5895.5</v>
      </c>
      <c r="I530" s="11">
        <f t="shared" si="40"/>
        <v>99.998303819797812</v>
      </c>
      <c r="J530" s="5"/>
      <c r="M530" s="36"/>
      <c r="O530" s="34"/>
    </row>
    <row r="531" spans="1:15" ht="25.5" x14ac:dyDescent="0.2">
      <c r="A531" s="12" t="s">
        <v>375</v>
      </c>
      <c r="B531" s="1" t="s">
        <v>476</v>
      </c>
      <c r="C531" s="1" t="s">
        <v>146</v>
      </c>
      <c r="D531" s="1" t="s">
        <v>109</v>
      </c>
      <c r="E531" s="1" t="s">
        <v>376</v>
      </c>
      <c r="F531" s="1" t="s">
        <v>107</v>
      </c>
      <c r="G531" s="13">
        <f>G532+G533</f>
        <v>5895.6</v>
      </c>
      <c r="H531" s="13">
        <f>H532+H533</f>
        <v>5895.5</v>
      </c>
      <c r="I531" s="11">
        <f t="shared" si="40"/>
        <v>99.998303819797812</v>
      </c>
      <c r="J531" s="5"/>
    </row>
    <row r="532" spans="1:15" ht="63.75" x14ac:dyDescent="0.2">
      <c r="A532" s="12" t="s">
        <v>127</v>
      </c>
      <c r="B532" s="1" t="s">
        <v>476</v>
      </c>
      <c r="C532" s="1" t="s">
        <v>146</v>
      </c>
      <c r="D532" s="1" t="s">
        <v>109</v>
      </c>
      <c r="E532" s="1" t="s">
        <v>376</v>
      </c>
      <c r="F532" s="1" t="s">
        <v>128</v>
      </c>
      <c r="G532" s="13">
        <v>5744.6</v>
      </c>
      <c r="H532" s="10">
        <v>5744.6</v>
      </c>
      <c r="I532" s="11">
        <f t="shared" si="40"/>
        <v>100</v>
      </c>
      <c r="J532" s="5"/>
    </row>
    <row r="533" spans="1:15" ht="25.5" x14ac:dyDescent="0.2">
      <c r="A533" s="12" t="s">
        <v>118</v>
      </c>
      <c r="B533" s="1" t="s">
        <v>476</v>
      </c>
      <c r="C533" s="1" t="s">
        <v>146</v>
      </c>
      <c r="D533" s="1" t="s">
        <v>109</v>
      </c>
      <c r="E533" s="1" t="s">
        <v>376</v>
      </c>
      <c r="F533" s="1" t="s">
        <v>119</v>
      </c>
      <c r="G533" s="13">
        <v>151</v>
      </c>
      <c r="H533" s="16">
        <v>150.9</v>
      </c>
      <c r="I533" s="11">
        <f t="shared" si="40"/>
        <v>99.933774834437088</v>
      </c>
      <c r="J533" s="5"/>
    </row>
    <row r="534" spans="1:15" x14ac:dyDescent="0.2">
      <c r="A534" s="12" t="s">
        <v>161</v>
      </c>
      <c r="B534" s="1" t="s">
        <v>476</v>
      </c>
      <c r="C534" s="1" t="s">
        <v>146</v>
      </c>
      <c r="D534" s="1" t="s">
        <v>109</v>
      </c>
      <c r="E534" s="1" t="s">
        <v>162</v>
      </c>
      <c r="F534" s="1" t="s">
        <v>107</v>
      </c>
      <c r="G534" s="13">
        <f>G535</f>
        <v>29.9</v>
      </c>
      <c r="H534" s="13">
        <f>H535</f>
        <v>29.9</v>
      </c>
      <c r="I534" s="11">
        <f t="shared" si="40"/>
        <v>100</v>
      </c>
      <c r="J534" s="5"/>
    </row>
    <row r="535" spans="1:15" ht="25.5" x14ac:dyDescent="0.2">
      <c r="A535" s="12" t="s">
        <v>175</v>
      </c>
      <c r="B535" s="1" t="s">
        <v>476</v>
      </c>
      <c r="C535" s="1" t="s">
        <v>146</v>
      </c>
      <c r="D535" s="1" t="s">
        <v>109</v>
      </c>
      <c r="E535" s="1" t="s">
        <v>176</v>
      </c>
      <c r="F535" s="1" t="s">
        <v>107</v>
      </c>
      <c r="G535" s="13">
        <f>G536</f>
        <v>29.9</v>
      </c>
      <c r="H535" s="13">
        <f>H536</f>
        <v>29.9</v>
      </c>
      <c r="I535" s="11">
        <f t="shared" si="40"/>
        <v>100</v>
      </c>
      <c r="J535" s="5"/>
    </row>
    <row r="536" spans="1:15" ht="63.75" x14ac:dyDescent="0.2">
      <c r="A536" s="12" t="s">
        <v>127</v>
      </c>
      <c r="B536" s="1" t="s">
        <v>476</v>
      </c>
      <c r="C536" s="1" t="s">
        <v>146</v>
      </c>
      <c r="D536" s="1" t="s">
        <v>109</v>
      </c>
      <c r="E536" s="1" t="s">
        <v>176</v>
      </c>
      <c r="F536" s="1" t="s">
        <v>128</v>
      </c>
      <c r="G536" s="13">
        <v>29.9</v>
      </c>
      <c r="H536" s="16">
        <v>29.9</v>
      </c>
      <c r="I536" s="11">
        <f t="shared" si="40"/>
        <v>100</v>
      </c>
      <c r="J536" s="5"/>
    </row>
    <row r="537" spans="1:15" x14ac:dyDescent="0.2">
      <c r="A537" s="12" t="s">
        <v>309</v>
      </c>
      <c r="B537" s="1" t="s">
        <v>476</v>
      </c>
      <c r="C537" s="1" t="s">
        <v>146</v>
      </c>
      <c r="D537" s="1" t="s">
        <v>310</v>
      </c>
      <c r="E537" s="1" t="s">
        <v>107</v>
      </c>
      <c r="F537" s="1" t="s">
        <v>107</v>
      </c>
      <c r="G537" s="13">
        <f>G538</f>
        <v>2393.6</v>
      </c>
      <c r="H537" s="13">
        <f>H538</f>
        <v>2100.6000000000004</v>
      </c>
      <c r="I537" s="11">
        <f t="shared" si="40"/>
        <v>87.759024064171143</v>
      </c>
      <c r="J537" s="5"/>
    </row>
    <row r="538" spans="1:15" ht="76.5" x14ac:dyDescent="0.2">
      <c r="A538" s="12" t="s">
        <v>477</v>
      </c>
      <c r="B538" s="1" t="s">
        <v>476</v>
      </c>
      <c r="C538" s="1" t="s">
        <v>146</v>
      </c>
      <c r="D538" s="1" t="s">
        <v>310</v>
      </c>
      <c r="E538" s="1" t="s">
        <v>478</v>
      </c>
      <c r="F538" s="1" t="s">
        <v>107</v>
      </c>
      <c r="G538" s="13">
        <f>G539+G542</f>
        <v>2393.6</v>
      </c>
      <c r="H538" s="13">
        <f>H539+H542</f>
        <v>2100.6000000000004</v>
      </c>
      <c r="I538" s="11">
        <f t="shared" si="40"/>
        <v>87.759024064171143</v>
      </c>
      <c r="J538" s="5"/>
    </row>
    <row r="539" spans="1:15" ht="51" x14ac:dyDescent="0.2">
      <c r="A539" s="12" t="s">
        <v>479</v>
      </c>
      <c r="B539" s="1" t="s">
        <v>476</v>
      </c>
      <c r="C539" s="1" t="s">
        <v>146</v>
      </c>
      <c r="D539" s="1" t="s">
        <v>310</v>
      </c>
      <c r="E539" s="1" t="s">
        <v>480</v>
      </c>
      <c r="F539" s="1" t="s">
        <v>107</v>
      </c>
      <c r="G539" s="13">
        <f>G540</f>
        <v>510</v>
      </c>
      <c r="H539" s="13">
        <f>H540</f>
        <v>350.5</v>
      </c>
      <c r="I539" s="11">
        <f t="shared" si="40"/>
        <v>68.725490196078425</v>
      </c>
      <c r="J539" s="5"/>
    </row>
    <row r="540" spans="1:15" ht="38.25" x14ac:dyDescent="0.2">
      <c r="A540" s="12" t="s">
        <v>481</v>
      </c>
      <c r="B540" s="1" t="s">
        <v>476</v>
      </c>
      <c r="C540" s="1" t="s">
        <v>146</v>
      </c>
      <c r="D540" s="1" t="s">
        <v>310</v>
      </c>
      <c r="E540" s="1" t="s">
        <v>482</v>
      </c>
      <c r="F540" s="1" t="s">
        <v>107</v>
      </c>
      <c r="G540" s="13">
        <f>G541</f>
        <v>510</v>
      </c>
      <c r="H540" s="13">
        <f>H541</f>
        <v>350.5</v>
      </c>
      <c r="I540" s="11">
        <f t="shared" si="40"/>
        <v>68.725490196078425</v>
      </c>
      <c r="J540" s="5"/>
    </row>
    <row r="541" spans="1:15" ht="25.5" x14ac:dyDescent="0.2">
      <c r="A541" s="12" t="s">
        <v>118</v>
      </c>
      <c r="B541" s="1" t="s">
        <v>476</v>
      </c>
      <c r="C541" s="1" t="s">
        <v>146</v>
      </c>
      <c r="D541" s="1" t="s">
        <v>310</v>
      </c>
      <c r="E541" s="1" t="s">
        <v>482</v>
      </c>
      <c r="F541" s="1" t="s">
        <v>119</v>
      </c>
      <c r="G541" s="13">
        <v>510</v>
      </c>
      <c r="H541" s="16">
        <v>350.5</v>
      </c>
      <c r="I541" s="11">
        <f t="shared" si="40"/>
        <v>68.725490196078425</v>
      </c>
      <c r="J541" s="5"/>
    </row>
    <row r="542" spans="1:15" ht="38.25" x14ac:dyDescent="0.2">
      <c r="A542" s="12" t="s">
        <v>483</v>
      </c>
      <c r="B542" s="1" t="s">
        <v>476</v>
      </c>
      <c r="C542" s="1" t="s">
        <v>146</v>
      </c>
      <c r="D542" s="1" t="s">
        <v>310</v>
      </c>
      <c r="E542" s="1" t="s">
        <v>484</v>
      </c>
      <c r="F542" s="1" t="s">
        <v>107</v>
      </c>
      <c r="G542" s="13">
        <f>G543+G546</f>
        <v>1883.6</v>
      </c>
      <c r="H542" s="13">
        <f>H543+H546</f>
        <v>1750.1000000000001</v>
      </c>
      <c r="I542" s="11">
        <f t="shared" si="40"/>
        <v>92.912507963474212</v>
      </c>
      <c r="J542" s="5"/>
    </row>
    <row r="543" spans="1:15" x14ac:dyDescent="0.2">
      <c r="A543" s="12" t="s">
        <v>485</v>
      </c>
      <c r="B543" s="1" t="s">
        <v>476</v>
      </c>
      <c r="C543" s="1" t="s">
        <v>146</v>
      </c>
      <c r="D543" s="1" t="s">
        <v>310</v>
      </c>
      <c r="E543" s="1" t="s">
        <v>486</v>
      </c>
      <c r="F543" s="1" t="s">
        <v>107</v>
      </c>
      <c r="G543" s="13">
        <f>G544+G545</f>
        <v>1783.6</v>
      </c>
      <c r="H543" s="13">
        <f>H544+H545</f>
        <v>1651.8000000000002</v>
      </c>
      <c r="I543" s="11">
        <f t="shared" si="40"/>
        <v>92.610450773716096</v>
      </c>
      <c r="J543" s="5"/>
    </row>
    <row r="544" spans="1:15" ht="25.5" x14ac:dyDescent="0.2">
      <c r="A544" s="12" t="s">
        <v>118</v>
      </c>
      <c r="B544" s="1" t="s">
        <v>476</v>
      </c>
      <c r="C544" s="1" t="s">
        <v>146</v>
      </c>
      <c r="D544" s="1" t="s">
        <v>310</v>
      </c>
      <c r="E544" s="1" t="s">
        <v>486</v>
      </c>
      <c r="F544" s="1" t="s">
        <v>119</v>
      </c>
      <c r="G544" s="13">
        <v>1714.6</v>
      </c>
      <c r="H544" s="10">
        <v>1616.4</v>
      </c>
      <c r="I544" s="11">
        <f t="shared" si="40"/>
        <v>94.272716668610769</v>
      </c>
      <c r="J544" s="5"/>
    </row>
    <row r="545" spans="1:10" x14ac:dyDescent="0.2">
      <c r="A545" s="12" t="s">
        <v>129</v>
      </c>
      <c r="B545" s="1" t="s">
        <v>476</v>
      </c>
      <c r="C545" s="1" t="s">
        <v>146</v>
      </c>
      <c r="D545" s="1" t="s">
        <v>310</v>
      </c>
      <c r="E545" s="1" t="s">
        <v>486</v>
      </c>
      <c r="F545" s="1" t="s">
        <v>130</v>
      </c>
      <c r="G545" s="13">
        <v>69</v>
      </c>
      <c r="H545" s="16">
        <v>35.4</v>
      </c>
      <c r="I545" s="11">
        <f t="shared" si="40"/>
        <v>51.304347826086946</v>
      </c>
      <c r="J545" s="5"/>
    </row>
    <row r="546" spans="1:10" ht="76.5" x14ac:dyDescent="0.2">
      <c r="A546" s="12" t="s">
        <v>487</v>
      </c>
      <c r="B546" s="1" t="s">
        <v>476</v>
      </c>
      <c r="C546" s="1" t="s">
        <v>146</v>
      </c>
      <c r="D546" s="1" t="s">
        <v>310</v>
      </c>
      <c r="E546" s="1" t="s">
        <v>488</v>
      </c>
      <c r="F546" s="1" t="s">
        <v>107</v>
      </c>
      <c r="G546" s="13">
        <f>G547</f>
        <v>100</v>
      </c>
      <c r="H546" s="13">
        <f>H547</f>
        <v>98.3</v>
      </c>
      <c r="I546" s="11">
        <f t="shared" si="40"/>
        <v>98.3</v>
      </c>
      <c r="J546" s="5"/>
    </row>
    <row r="547" spans="1:10" ht="25.5" x14ac:dyDescent="0.2">
      <c r="A547" s="12" t="s">
        <v>118</v>
      </c>
      <c r="B547" s="1" t="s">
        <v>476</v>
      </c>
      <c r="C547" s="1" t="s">
        <v>146</v>
      </c>
      <c r="D547" s="1" t="s">
        <v>310</v>
      </c>
      <c r="E547" s="1" t="s">
        <v>488</v>
      </c>
      <c r="F547" s="1" t="s">
        <v>119</v>
      </c>
      <c r="G547" s="13">
        <v>100</v>
      </c>
      <c r="H547" s="11">
        <v>98.3</v>
      </c>
      <c r="I547" s="11">
        <f t="shared" si="40"/>
        <v>98.3</v>
      </c>
      <c r="J547" s="5"/>
    </row>
    <row r="548" spans="1:10" x14ac:dyDescent="0.2">
      <c r="A548" s="12" t="s">
        <v>108</v>
      </c>
      <c r="B548" s="1" t="s">
        <v>476</v>
      </c>
      <c r="C548" s="1" t="s">
        <v>109</v>
      </c>
      <c r="D548" s="1" t="s">
        <v>107</v>
      </c>
      <c r="E548" s="1" t="s">
        <v>107</v>
      </c>
      <c r="F548" s="1" t="s">
        <v>107</v>
      </c>
      <c r="G548" s="13">
        <f>G549+G565+G570</f>
        <v>2447.5</v>
      </c>
      <c r="H548" s="13">
        <f>H549+H565+H570</f>
        <v>2326.6999999999998</v>
      </c>
      <c r="I548" s="11">
        <f t="shared" ref="I548:I616" si="48">H548/G548*100</f>
        <v>95.064351378958108</v>
      </c>
      <c r="J548" s="5"/>
    </row>
    <row r="549" spans="1:10" x14ac:dyDescent="0.2">
      <c r="A549" s="12" t="s">
        <v>411</v>
      </c>
      <c r="B549" s="1" t="s">
        <v>476</v>
      </c>
      <c r="C549" s="1" t="s">
        <v>109</v>
      </c>
      <c r="D549" s="1" t="s">
        <v>121</v>
      </c>
      <c r="E549" s="1" t="s">
        <v>107</v>
      </c>
      <c r="F549" s="1" t="s">
        <v>107</v>
      </c>
      <c r="G549" s="13">
        <f>G550+G557+G561</f>
        <v>2175.6</v>
      </c>
      <c r="H549" s="10">
        <f>H550+H557+H561</f>
        <v>2094.1</v>
      </c>
      <c r="I549" s="11">
        <f t="shared" si="48"/>
        <v>96.25390696819268</v>
      </c>
      <c r="J549" s="5"/>
    </row>
    <row r="550" spans="1:10" ht="51" x14ac:dyDescent="0.2">
      <c r="A550" s="12" t="s">
        <v>489</v>
      </c>
      <c r="B550" s="1" t="s">
        <v>476</v>
      </c>
      <c r="C550" s="1" t="s">
        <v>109</v>
      </c>
      <c r="D550" s="1" t="s">
        <v>121</v>
      </c>
      <c r="E550" s="1" t="s">
        <v>490</v>
      </c>
      <c r="F550" s="1" t="s">
        <v>107</v>
      </c>
      <c r="G550" s="13">
        <f>G551</f>
        <v>1892.1</v>
      </c>
      <c r="H550" s="13">
        <f>H551</f>
        <v>1861.8999999999999</v>
      </c>
      <c r="I550" s="11">
        <f t="shared" si="48"/>
        <v>98.403889857829924</v>
      </c>
      <c r="J550" s="5"/>
    </row>
    <row r="551" spans="1:10" ht="51" x14ac:dyDescent="0.2">
      <c r="A551" s="12" t="s">
        <v>491</v>
      </c>
      <c r="B551" s="1" t="s">
        <v>476</v>
      </c>
      <c r="C551" s="1" t="s">
        <v>109</v>
      </c>
      <c r="D551" s="1" t="s">
        <v>121</v>
      </c>
      <c r="E551" s="1" t="s">
        <v>492</v>
      </c>
      <c r="F551" s="1" t="s">
        <v>107</v>
      </c>
      <c r="G551" s="13">
        <f>G552+G555</f>
        <v>1892.1</v>
      </c>
      <c r="H551" s="13">
        <f>H552+H555</f>
        <v>1861.8999999999999</v>
      </c>
      <c r="I551" s="11">
        <f t="shared" si="48"/>
        <v>98.403889857829924</v>
      </c>
      <c r="J551" s="5"/>
    </row>
    <row r="552" spans="1:10" ht="38.25" x14ac:dyDescent="0.2">
      <c r="A552" s="12" t="s">
        <v>167</v>
      </c>
      <c r="B552" s="1" t="s">
        <v>476</v>
      </c>
      <c r="C552" s="1" t="s">
        <v>109</v>
      </c>
      <c r="D552" s="1" t="s">
        <v>121</v>
      </c>
      <c r="E552" s="1" t="s">
        <v>493</v>
      </c>
      <c r="F552" s="1" t="s">
        <v>107</v>
      </c>
      <c r="G552" s="13">
        <f>G553+G554</f>
        <v>1862.1</v>
      </c>
      <c r="H552" s="13">
        <f>H553+H554</f>
        <v>1831.8999999999999</v>
      </c>
      <c r="I552" s="11">
        <f t="shared" si="48"/>
        <v>98.378175178561833</v>
      </c>
      <c r="J552" s="5"/>
    </row>
    <row r="553" spans="1:10" ht="63.75" x14ac:dyDescent="0.2">
      <c r="A553" s="12" t="s">
        <v>127</v>
      </c>
      <c r="B553" s="1" t="s">
        <v>476</v>
      </c>
      <c r="C553" s="1" t="s">
        <v>109</v>
      </c>
      <c r="D553" s="1" t="s">
        <v>121</v>
      </c>
      <c r="E553" s="1" t="s">
        <v>493</v>
      </c>
      <c r="F553" s="1" t="s">
        <v>128</v>
      </c>
      <c r="G553" s="13">
        <v>1732.6</v>
      </c>
      <c r="H553" s="10">
        <v>1732.6</v>
      </c>
      <c r="I553" s="11">
        <f t="shared" si="48"/>
        <v>100</v>
      </c>
      <c r="J553" s="5"/>
    </row>
    <row r="554" spans="1:10" ht="25.5" x14ac:dyDescent="0.2">
      <c r="A554" s="12" t="s">
        <v>118</v>
      </c>
      <c r="B554" s="1" t="s">
        <v>476</v>
      </c>
      <c r="C554" s="1" t="s">
        <v>109</v>
      </c>
      <c r="D554" s="1" t="s">
        <v>121</v>
      </c>
      <c r="E554" s="1" t="s">
        <v>493</v>
      </c>
      <c r="F554" s="1" t="s">
        <v>119</v>
      </c>
      <c r="G554" s="13">
        <v>129.5</v>
      </c>
      <c r="H554" s="16">
        <v>99.3</v>
      </c>
      <c r="I554" s="11">
        <f t="shared" si="48"/>
        <v>76.679536679536682</v>
      </c>
      <c r="J554" s="5"/>
    </row>
    <row r="555" spans="1:10" x14ac:dyDescent="0.2">
      <c r="A555" s="12" t="s">
        <v>257</v>
      </c>
      <c r="B555" s="1" t="s">
        <v>476</v>
      </c>
      <c r="C555" s="1" t="s">
        <v>109</v>
      </c>
      <c r="D555" s="1" t="s">
        <v>121</v>
      </c>
      <c r="E555" s="1" t="s">
        <v>494</v>
      </c>
      <c r="F555" s="1" t="s">
        <v>107</v>
      </c>
      <c r="G555" s="13">
        <f>G556</f>
        <v>30</v>
      </c>
      <c r="H555" s="13">
        <f>H556</f>
        <v>30</v>
      </c>
      <c r="I555" s="11">
        <f t="shared" si="48"/>
        <v>100</v>
      </c>
      <c r="J555" s="5"/>
    </row>
    <row r="556" spans="1:10" ht="25.5" x14ac:dyDescent="0.2">
      <c r="A556" s="12" t="s">
        <v>118</v>
      </c>
      <c r="B556" s="1" t="s">
        <v>476</v>
      </c>
      <c r="C556" s="1" t="s">
        <v>109</v>
      </c>
      <c r="D556" s="1" t="s">
        <v>121</v>
      </c>
      <c r="E556" s="1" t="s">
        <v>494</v>
      </c>
      <c r="F556" s="1" t="s">
        <v>119</v>
      </c>
      <c r="G556" s="13">
        <v>30</v>
      </c>
      <c r="H556" s="11">
        <v>30</v>
      </c>
      <c r="I556" s="11">
        <f t="shared" si="48"/>
        <v>100</v>
      </c>
      <c r="J556" s="5"/>
    </row>
    <row r="557" spans="1:10" ht="51" x14ac:dyDescent="0.2">
      <c r="A557" s="12" t="s">
        <v>68</v>
      </c>
      <c r="B557" s="1" t="s">
        <v>476</v>
      </c>
      <c r="C557" s="1" t="s">
        <v>109</v>
      </c>
      <c r="D557" s="1" t="s">
        <v>121</v>
      </c>
      <c r="E557" s="1" t="s">
        <v>321</v>
      </c>
      <c r="F557" s="1" t="s">
        <v>107</v>
      </c>
      <c r="G557" s="13">
        <f t="shared" ref="G557:H559" si="49">G558</f>
        <v>178.5</v>
      </c>
      <c r="H557" s="13">
        <f t="shared" si="49"/>
        <v>178.5</v>
      </c>
      <c r="I557" s="11">
        <f t="shared" si="48"/>
        <v>100</v>
      </c>
      <c r="J557" s="5"/>
    </row>
    <row r="558" spans="1:10" ht="25.5" x14ac:dyDescent="0.2">
      <c r="A558" s="12" t="s">
        <v>69</v>
      </c>
      <c r="B558" s="1" t="s">
        <v>476</v>
      </c>
      <c r="C558" s="1" t="s">
        <v>109</v>
      </c>
      <c r="D558" s="1" t="s">
        <v>121</v>
      </c>
      <c r="E558" s="1" t="s">
        <v>323</v>
      </c>
      <c r="F558" s="1" t="s">
        <v>107</v>
      </c>
      <c r="G558" s="13">
        <f t="shared" si="49"/>
        <v>178.5</v>
      </c>
      <c r="H558" s="13">
        <f t="shared" si="49"/>
        <v>178.5</v>
      </c>
      <c r="I558" s="11">
        <f t="shared" si="48"/>
        <v>100</v>
      </c>
      <c r="J558" s="5"/>
    </row>
    <row r="559" spans="1:10" ht="38.25" x14ac:dyDescent="0.2">
      <c r="A559" s="12" t="s">
        <v>412</v>
      </c>
      <c r="B559" s="1" t="s">
        <v>476</v>
      </c>
      <c r="C559" s="1" t="s">
        <v>109</v>
      </c>
      <c r="D559" s="1" t="s">
        <v>121</v>
      </c>
      <c r="E559" s="1" t="s">
        <v>70</v>
      </c>
      <c r="F559" s="1" t="s">
        <v>107</v>
      </c>
      <c r="G559" s="13">
        <f t="shared" si="49"/>
        <v>178.5</v>
      </c>
      <c r="H559" s="25">
        <f t="shared" si="49"/>
        <v>178.5</v>
      </c>
      <c r="I559" s="11">
        <f t="shared" si="48"/>
        <v>100</v>
      </c>
      <c r="J559" s="5"/>
    </row>
    <row r="560" spans="1:10" ht="25.5" x14ac:dyDescent="0.2">
      <c r="A560" s="12" t="s">
        <v>118</v>
      </c>
      <c r="B560" s="1" t="s">
        <v>476</v>
      </c>
      <c r="C560" s="1" t="s">
        <v>109</v>
      </c>
      <c r="D560" s="1" t="s">
        <v>121</v>
      </c>
      <c r="E560" s="1" t="s">
        <v>70</v>
      </c>
      <c r="F560" s="1" t="s">
        <v>119</v>
      </c>
      <c r="G560" s="13">
        <v>178.5</v>
      </c>
      <c r="H560" s="11">
        <v>178.5</v>
      </c>
      <c r="I560" s="11">
        <f>H560/G560*100</f>
        <v>100</v>
      </c>
      <c r="J560" s="5"/>
    </row>
    <row r="561" spans="1:10" ht="38.25" x14ac:dyDescent="0.2">
      <c r="A561" s="12" t="s">
        <v>159</v>
      </c>
      <c r="B561" s="1" t="s">
        <v>476</v>
      </c>
      <c r="C561" s="1" t="s">
        <v>109</v>
      </c>
      <c r="D561" s="1" t="s">
        <v>121</v>
      </c>
      <c r="E561" s="1" t="s">
        <v>160</v>
      </c>
      <c r="F561" s="1"/>
      <c r="G561" s="13">
        <f t="shared" ref="G561:H563" si="50">G562</f>
        <v>105</v>
      </c>
      <c r="H561" s="13">
        <f t="shared" si="50"/>
        <v>53.7</v>
      </c>
      <c r="I561" s="11">
        <f>H561/G561*100</f>
        <v>51.142857142857146</v>
      </c>
      <c r="J561" s="5"/>
    </row>
    <row r="562" spans="1:10" x14ac:dyDescent="0.2">
      <c r="A562" s="12" t="s">
        <v>161</v>
      </c>
      <c r="B562" s="1" t="s">
        <v>476</v>
      </c>
      <c r="C562" s="1" t="s">
        <v>109</v>
      </c>
      <c r="D562" s="1" t="s">
        <v>121</v>
      </c>
      <c r="E562" s="1" t="s">
        <v>162</v>
      </c>
      <c r="F562" s="1"/>
      <c r="G562" s="13">
        <f t="shared" si="50"/>
        <v>105</v>
      </c>
      <c r="H562" s="13">
        <f t="shared" si="50"/>
        <v>53.7</v>
      </c>
      <c r="I562" s="11">
        <f>H562/G562*100</f>
        <v>51.142857142857146</v>
      </c>
      <c r="J562" s="5"/>
    </row>
    <row r="563" spans="1:10" x14ac:dyDescent="0.2">
      <c r="A563" s="12" t="s">
        <v>257</v>
      </c>
      <c r="B563" s="1" t="s">
        <v>476</v>
      </c>
      <c r="C563" s="1" t="s">
        <v>109</v>
      </c>
      <c r="D563" s="1" t="s">
        <v>121</v>
      </c>
      <c r="E563" s="1" t="s">
        <v>495</v>
      </c>
      <c r="F563" s="1" t="s">
        <v>107</v>
      </c>
      <c r="G563" s="13">
        <f t="shared" si="50"/>
        <v>105</v>
      </c>
      <c r="H563" s="20">
        <f t="shared" si="50"/>
        <v>53.7</v>
      </c>
      <c r="I563" s="11">
        <f t="shared" si="48"/>
        <v>51.142857142857146</v>
      </c>
      <c r="J563" s="5"/>
    </row>
    <row r="564" spans="1:10" ht="25.5" x14ac:dyDescent="0.2">
      <c r="A564" s="12" t="s">
        <v>118</v>
      </c>
      <c r="B564" s="1" t="s">
        <v>476</v>
      </c>
      <c r="C564" s="1" t="s">
        <v>109</v>
      </c>
      <c r="D564" s="1" t="s">
        <v>121</v>
      </c>
      <c r="E564" s="1" t="s">
        <v>495</v>
      </c>
      <c r="F564" s="1" t="s">
        <v>119</v>
      </c>
      <c r="G564" s="13">
        <v>105</v>
      </c>
      <c r="H564" s="11">
        <v>53.7</v>
      </c>
      <c r="I564" s="11">
        <f t="shared" si="48"/>
        <v>51.142857142857146</v>
      </c>
      <c r="J564" s="5"/>
    </row>
    <row r="565" spans="1:10" x14ac:dyDescent="0.2">
      <c r="A565" s="12" t="s">
        <v>415</v>
      </c>
      <c r="B565" s="1" t="s">
        <v>476</v>
      </c>
      <c r="C565" s="1" t="s">
        <v>109</v>
      </c>
      <c r="D565" s="1" t="s">
        <v>271</v>
      </c>
      <c r="E565" s="1" t="s">
        <v>107</v>
      </c>
      <c r="F565" s="1" t="s">
        <v>107</v>
      </c>
      <c r="G565" s="13">
        <f t="shared" ref="G565:H568" si="51">G566</f>
        <v>50</v>
      </c>
      <c r="H565" s="13">
        <f t="shared" si="51"/>
        <v>37.1</v>
      </c>
      <c r="I565" s="11">
        <f t="shared" si="48"/>
        <v>74.2</v>
      </c>
      <c r="J565" s="5"/>
    </row>
    <row r="566" spans="1:10" ht="51" x14ac:dyDescent="0.2">
      <c r="A566" s="12" t="s">
        <v>405</v>
      </c>
      <c r="B566" s="1" t="s">
        <v>476</v>
      </c>
      <c r="C566" s="1" t="s">
        <v>109</v>
      </c>
      <c r="D566" s="1" t="s">
        <v>271</v>
      </c>
      <c r="E566" s="1" t="s">
        <v>406</v>
      </c>
      <c r="F566" s="1" t="s">
        <v>107</v>
      </c>
      <c r="G566" s="13">
        <f t="shared" si="51"/>
        <v>50</v>
      </c>
      <c r="H566" s="13">
        <f t="shared" si="51"/>
        <v>37.1</v>
      </c>
      <c r="I566" s="11">
        <f t="shared" si="48"/>
        <v>74.2</v>
      </c>
      <c r="J566" s="5"/>
    </row>
    <row r="567" spans="1:10" ht="25.5" x14ac:dyDescent="0.2">
      <c r="A567" s="12" t="s">
        <v>416</v>
      </c>
      <c r="B567" s="1" t="s">
        <v>476</v>
      </c>
      <c r="C567" s="1" t="s">
        <v>109</v>
      </c>
      <c r="D567" s="1" t="s">
        <v>271</v>
      </c>
      <c r="E567" s="1" t="s">
        <v>417</v>
      </c>
      <c r="F567" s="1" t="s">
        <v>107</v>
      </c>
      <c r="G567" s="13">
        <f t="shared" si="51"/>
        <v>50</v>
      </c>
      <c r="H567" s="13">
        <f t="shared" si="51"/>
        <v>37.1</v>
      </c>
      <c r="I567" s="11">
        <f t="shared" si="48"/>
        <v>74.2</v>
      </c>
      <c r="J567" s="5"/>
    </row>
    <row r="568" spans="1:10" ht="51" x14ac:dyDescent="0.2">
      <c r="A568" s="12" t="s">
        <v>418</v>
      </c>
      <c r="B568" s="1" t="s">
        <v>476</v>
      </c>
      <c r="C568" s="1" t="s">
        <v>109</v>
      </c>
      <c r="D568" s="1" t="s">
        <v>271</v>
      </c>
      <c r="E568" s="1" t="s">
        <v>419</v>
      </c>
      <c r="F568" s="1" t="s">
        <v>107</v>
      </c>
      <c r="G568" s="13">
        <f t="shared" si="51"/>
        <v>50</v>
      </c>
      <c r="H568" s="13">
        <f t="shared" si="51"/>
        <v>37.1</v>
      </c>
      <c r="I568" s="11">
        <f t="shared" si="48"/>
        <v>74.2</v>
      </c>
      <c r="J568" s="5"/>
    </row>
    <row r="569" spans="1:10" ht="25.5" x14ac:dyDescent="0.2">
      <c r="A569" s="12" t="s">
        <v>118</v>
      </c>
      <c r="B569" s="1" t="s">
        <v>476</v>
      </c>
      <c r="C569" s="1" t="s">
        <v>109</v>
      </c>
      <c r="D569" s="1" t="s">
        <v>271</v>
      </c>
      <c r="E569" s="1" t="s">
        <v>419</v>
      </c>
      <c r="F569" s="1" t="s">
        <v>119</v>
      </c>
      <c r="G569" s="13">
        <v>50</v>
      </c>
      <c r="H569" s="16">
        <v>37.1</v>
      </c>
      <c r="I569" s="11">
        <f t="shared" si="48"/>
        <v>74.2</v>
      </c>
      <c r="J569" s="5"/>
    </row>
    <row r="570" spans="1:10" x14ac:dyDescent="0.2">
      <c r="A570" s="12" t="s">
        <v>110</v>
      </c>
      <c r="B570" s="1" t="s">
        <v>476</v>
      </c>
      <c r="C570" s="1" t="s">
        <v>109</v>
      </c>
      <c r="D570" s="1" t="s">
        <v>111</v>
      </c>
      <c r="E570" s="1" t="s">
        <v>107</v>
      </c>
      <c r="F570" s="1" t="s">
        <v>107</v>
      </c>
      <c r="G570" s="13">
        <f>G571+G578</f>
        <v>221.9</v>
      </c>
      <c r="H570" s="13">
        <f>H571+H578</f>
        <v>195.5</v>
      </c>
      <c r="I570" s="11">
        <f t="shared" si="48"/>
        <v>88.102748986029738</v>
      </c>
      <c r="J570" s="5"/>
    </row>
    <row r="571" spans="1:10" ht="76.5" x14ac:dyDescent="0.2">
      <c r="A571" s="12" t="s">
        <v>477</v>
      </c>
      <c r="B571" s="1" t="s">
        <v>476</v>
      </c>
      <c r="C571" s="1" t="s">
        <v>109</v>
      </c>
      <c r="D571" s="1" t="s">
        <v>111</v>
      </c>
      <c r="E571" s="1" t="s">
        <v>478</v>
      </c>
      <c r="F571" s="1" t="s">
        <v>107</v>
      </c>
      <c r="G571" s="13">
        <f>G572+G575</f>
        <v>191.9</v>
      </c>
      <c r="H571" s="13">
        <f>H572+H575</f>
        <v>165.5</v>
      </c>
      <c r="I571" s="11">
        <f t="shared" si="48"/>
        <v>86.242834809796761</v>
      </c>
      <c r="J571" s="5"/>
    </row>
    <row r="572" spans="1:10" ht="51" x14ac:dyDescent="0.2">
      <c r="A572" s="12" t="s">
        <v>479</v>
      </c>
      <c r="B572" s="1" t="s">
        <v>476</v>
      </c>
      <c r="C572" s="1" t="s">
        <v>109</v>
      </c>
      <c r="D572" s="1" t="s">
        <v>111</v>
      </c>
      <c r="E572" s="1" t="s">
        <v>480</v>
      </c>
      <c r="F572" s="1" t="s">
        <v>107</v>
      </c>
      <c r="G572" s="13">
        <f>G573</f>
        <v>156.9</v>
      </c>
      <c r="H572" s="13">
        <f>H573</f>
        <v>130.5</v>
      </c>
      <c r="I572" s="11">
        <f t="shared" si="48"/>
        <v>83.173996175908215</v>
      </c>
      <c r="J572" s="5"/>
    </row>
    <row r="573" spans="1:10" ht="25.5" x14ac:dyDescent="0.2">
      <c r="A573" s="12" t="s">
        <v>496</v>
      </c>
      <c r="B573" s="1" t="s">
        <v>476</v>
      </c>
      <c r="C573" s="1" t="s">
        <v>109</v>
      </c>
      <c r="D573" s="1" t="s">
        <v>111</v>
      </c>
      <c r="E573" s="1" t="s">
        <v>497</v>
      </c>
      <c r="F573" s="1" t="s">
        <v>107</v>
      </c>
      <c r="G573" s="13">
        <f>G574</f>
        <v>156.9</v>
      </c>
      <c r="H573" s="13">
        <f>H574</f>
        <v>130.5</v>
      </c>
      <c r="I573" s="11">
        <f t="shared" si="48"/>
        <v>83.173996175908215</v>
      </c>
      <c r="J573" s="5"/>
    </row>
    <row r="574" spans="1:10" ht="25.5" x14ac:dyDescent="0.2">
      <c r="A574" s="12" t="s">
        <v>118</v>
      </c>
      <c r="B574" s="1" t="s">
        <v>476</v>
      </c>
      <c r="C574" s="1" t="s">
        <v>109</v>
      </c>
      <c r="D574" s="1" t="s">
        <v>111</v>
      </c>
      <c r="E574" s="1" t="s">
        <v>497</v>
      </c>
      <c r="F574" s="1" t="s">
        <v>119</v>
      </c>
      <c r="G574" s="13">
        <v>156.9</v>
      </c>
      <c r="H574" s="16">
        <v>130.5</v>
      </c>
      <c r="I574" s="11">
        <f t="shared" si="48"/>
        <v>83.173996175908215</v>
      </c>
      <c r="J574" s="5"/>
    </row>
    <row r="575" spans="1:10" ht="63.75" x14ac:dyDescent="0.2">
      <c r="A575" s="12" t="s">
        <v>498</v>
      </c>
      <c r="B575" s="1" t="s">
        <v>476</v>
      </c>
      <c r="C575" s="1" t="s">
        <v>109</v>
      </c>
      <c r="D575" s="1" t="s">
        <v>111</v>
      </c>
      <c r="E575" s="1" t="s">
        <v>499</v>
      </c>
      <c r="F575" s="1" t="s">
        <v>107</v>
      </c>
      <c r="G575" s="13">
        <f>G576</f>
        <v>35</v>
      </c>
      <c r="H575" s="13">
        <f>H576</f>
        <v>35</v>
      </c>
      <c r="I575" s="11">
        <f t="shared" si="48"/>
        <v>100</v>
      </c>
      <c r="J575" s="5"/>
    </row>
    <row r="576" spans="1:10" ht="25.5" x14ac:dyDescent="0.2">
      <c r="A576" s="12" t="s">
        <v>500</v>
      </c>
      <c r="B576" s="1" t="s">
        <v>476</v>
      </c>
      <c r="C576" s="1" t="s">
        <v>109</v>
      </c>
      <c r="D576" s="1" t="s">
        <v>111</v>
      </c>
      <c r="E576" s="1" t="s">
        <v>501</v>
      </c>
      <c r="F576" s="1" t="s">
        <v>107</v>
      </c>
      <c r="G576" s="13">
        <f>G577</f>
        <v>35</v>
      </c>
      <c r="H576" s="13">
        <f>H577</f>
        <v>35</v>
      </c>
      <c r="I576" s="11">
        <f t="shared" si="48"/>
        <v>100</v>
      </c>
      <c r="J576" s="5"/>
    </row>
    <row r="577" spans="1:10" ht="25.5" x14ac:dyDescent="0.2">
      <c r="A577" s="12" t="s">
        <v>118</v>
      </c>
      <c r="B577" s="1" t="s">
        <v>476</v>
      </c>
      <c r="C577" s="1" t="s">
        <v>109</v>
      </c>
      <c r="D577" s="1" t="s">
        <v>111</v>
      </c>
      <c r="E577" s="1" t="s">
        <v>501</v>
      </c>
      <c r="F577" s="1" t="s">
        <v>119</v>
      </c>
      <c r="G577" s="13">
        <v>35</v>
      </c>
      <c r="H577" s="16">
        <v>35</v>
      </c>
      <c r="I577" s="11">
        <f t="shared" si="48"/>
        <v>100</v>
      </c>
      <c r="J577" s="5"/>
    </row>
    <row r="578" spans="1:10" ht="51" x14ac:dyDescent="0.2">
      <c r="A578" s="12" t="s">
        <v>502</v>
      </c>
      <c r="B578" s="1" t="s">
        <v>476</v>
      </c>
      <c r="C578" s="1" t="s">
        <v>109</v>
      </c>
      <c r="D578" s="1" t="s">
        <v>111</v>
      </c>
      <c r="E578" s="1" t="s">
        <v>503</v>
      </c>
      <c r="F578" s="1" t="s">
        <v>107</v>
      </c>
      <c r="G578" s="13">
        <f t="shared" ref="G578:H580" si="52">G579</f>
        <v>30</v>
      </c>
      <c r="H578" s="13">
        <f t="shared" si="52"/>
        <v>30</v>
      </c>
      <c r="I578" s="11">
        <f t="shared" si="48"/>
        <v>100</v>
      </c>
      <c r="J578" s="5"/>
    </row>
    <row r="579" spans="1:10" ht="25.5" x14ac:dyDescent="0.2">
      <c r="A579" s="12" t="s">
        <v>504</v>
      </c>
      <c r="B579" s="1" t="s">
        <v>476</v>
      </c>
      <c r="C579" s="1" t="s">
        <v>109</v>
      </c>
      <c r="D579" s="1" t="s">
        <v>111</v>
      </c>
      <c r="E579" s="1" t="s">
        <v>505</v>
      </c>
      <c r="F579" s="1" t="s">
        <v>107</v>
      </c>
      <c r="G579" s="13">
        <f t="shared" si="52"/>
        <v>30</v>
      </c>
      <c r="H579" s="13">
        <f t="shared" si="52"/>
        <v>30</v>
      </c>
      <c r="I579" s="11">
        <f t="shared" si="48"/>
        <v>100</v>
      </c>
      <c r="J579" s="5"/>
    </row>
    <row r="580" spans="1:10" ht="51" x14ac:dyDescent="0.2">
      <c r="A580" s="12" t="s">
        <v>506</v>
      </c>
      <c r="B580" s="1" t="s">
        <v>476</v>
      </c>
      <c r="C580" s="1" t="s">
        <v>109</v>
      </c>
      <c r="D580" s="1" t="s">
        <v>111</v>
      </c>
      <c r="E580" s="1" t="s">
        <v>507</v>
      </c>
      <c r="F580" s="1" t="s">
        <v>107</v>
      </c>
      <c r="G580" s="13">
        <f t="shared" si="52"/>
        <v>30</v>
      </c>
      <c r="H580" s="13">
        <f t="shared" si="52"/>
        <v>30</v>
      </c>
      <c r="I580" s="11">
        <f t="shared" si="48"/>
        <v>100</v>
      </c>
      <c r="J580" s="5"/>
    </row>
    <row r="581" spans="1:10" ht="25.5" x14ac:dyDescent="0.2">
      <c r="A581" s="12" t="s">
        <v>118</v>
      </c>
      <c r="B581" s="1" t="s">
        <v>476</v>
      </c>
      <c r="C581" s="1" t="s">
        <v>109</v>
      </c>
      <c r="D581" s="1" t="s">
        <v>111</v>
      </c>
      <c r="E581" s="1" t="s">
        <v>507</v>
      </c>
      <c r="F581" s="1" t="s">
        <v>119</v>
      </c>
      <c r="G581" s="13">
        <v>30</v>
      </c>
      <c r="H581" s="11">
        <v>30</v>
      </c>
      <c r="I581" s="11">
        <f t="shared" si="48"/>
        <v>100</v>
      </c>
      <c r="J581" s="5"/>
    </row>
    <row r="582" spans="1:10" x14ac:dyDescent="0.2">
      <c r="A582" s="12" t="s">
        <v>120</v>
      </c>
      <c r="B582" s="1" t="s">
        <v>476</v>
      </c>
      <c r="C582" s="1" t="s">
        <v>121</v>
      </c>
      <c r="D582" s="1" t="s">
        <v>107</v>
      </c>
      <c r="E582" s="1" t="s">
        <v>107</v>
      </c>
      <c r="F582" s="1" t="s">
        <v>107</v>
      </c>
      <c r="G582" s="13">
        <f t="shared" ref="G582:H584" si="53">G583</f>
        <v>17428.900000000001</v>
      </c>
      <c r="H582" s="13">
        <f t="shared" si="53"/>
        <v>10720.9</v>
      </c>
      <c r="I582" s="11">
        <f t="shared" si="48"/>
        <v>61.512200999489345</v>
      </c>
      <c r="J582" s="5"/>
    </row>
    <row r="583" spans="1:10" x14ac:dyDescent="0.2">
      <c r="A583" s="12" t="s">
        <v>71</v>
      </c>
      <c r="B583" s="1" t="s">
        <v>476</v>
      </c>
      <c r="C583" s="1" t="s">
        <v>121</v>
      </c>
      <c r="D583" s="22" t="s">
        <v>215</v>
      </c>
      <c r="E583" s="1" t="s">
        <v>107</v>
      </c>
      <c r="F583" s="1" t="s">
        <v>107</v>
      </c>
      <c r="G583" s="13">
        <f t="shared" si="53"/>
        <v>17428.900000000001</v>
      </c>
      <c r="H583" s="13">
        <f t="shared" si="53"/>
        <v>10720.9</v>
      </c>
      <c r="I583" s="11">
        <f t="shared" si="48"/>
        <v>61.512200999489345</v>
      </c>
      <c r="J583" s="5"/>
    </row>
    <row r="584" spans="1:10" ht="76.5" x14ac:dyDescent="0.2">
      <c r="A584" s="12" t="s">
        <v>477</v>
      </c>
      <c r="B584" s="1" t="s">
        <v>476</v>
      </c>
      <c r="C584" s="1" t="s">
        <v>121</v>
      </c>
      <c r="D584" s="22" t="s">
        <v>215</v>
      </c>
      <c r="E584" s="1" t="s">
        <v>478</v>
      </c>
      <c r="F584" s="1" t="s">
        <v>107</v>
      </c>
      <c r="G584" s="13">
        <f t="shared" si="53"/>
        <v>17428.900000000001</v>
      </c>
      <c r="H584" s="13">
        <f t="shared" si="53"/>
        <v>10720.9</v>
      </c>
      <c r="I584" s="11">
        <f t="shared" si="48"/>
        <v>61.512200999489345</v>
      </c>
      <c r="J584" s="5"/>
    </row>
    <row r="585" spans="1:10" ht="38.25" x14ac:dyDescent="0.2">
      <c r="A585" s="12" t="s">
        <v>483</v>
      </c>
      <c r="B585" s="1" t="s">
        <v>476</v>
      </c>
      <c r="C585" s="1" t="s">
        <v>121</v>
      </c>
      <c r="D585" s="22" t="s">
        <v>215</v>
      </c>
      <c r="E585" s="1" t="s">
        <v>484</v>
      </c>
      <c r="F585" s="1" t="s">
        <v>107</v>
      </c>
      <c r="G585" s="13">
        <f>G586+G588</f>
        <v>17428.900000000001</v>
      </c>
      <c r="H585" s="13">
        <f>H586+H588</f>
        <v>10720.9</v>
      </c>
      <c r="I585" s="11">
        <f t="shared" si="48"/>
        <v>61.512200999489345</v>
      </c>
      <c r="J585" s="5"/>
    </row>
    <row r="586" spans="1:10" ht="25.5" x14ac:dyDescent="0.2">
      <c r="A586" s="12" t="s">
        <v>72</v>
      </c>
      <c r="B586" s="1" t="s">
        <v>476</v>
      </c>
      <c r="C586" s="1" t="s">
        <v>121</v>
      </c>
      <c r="D586" s="22" t="s">
        <v>215</v>
      </c>
      <c r="E586" s="1" t="s">
        <v>73</v>
      </c>
      <c r="F586" s="1" t="s">
        <v>107</v>
      </c>
      <c r="G586" s="13">
        <f>G587</f>
        <v>6708</v>
      </c>
      <c r="H586" s="13">
        <f>H587</f>
        <v>0</v>
      </c>
      <c r="I586" s="11">
        <f t="shared" si="48"/>
        <v>0</v>
      </c>
      <c r="J586" s="5"/>
    </row>
    <row r="587" spans="1:10" ht="25.5" x14ac:dyDescent="0.2">
      <c r="A587" s="12" t="s">
        <v>118</v>
      </c>
      <c r="B587" s="1" t="s">
        <v>476</v>
      </c>
      <c r="C587" s="1" t="s">
        <v>121</v>
      </c>
      <c r="D587" s="22" t="s">
        <v>215</v>
      </c>
      <c r="E587" s="1" t="s">
        <v>73</v>
      </c>
      <c r="F587" s="1" t="s">
        <v>119</v>
      </c>
      <c r="G587" s="13">
        <v>6708</v>
      </c>
      <c r="H587" s="11">
        <v>0</v>
      </c>
      <c r="I587" s="11">
        <f t="shared" si="48"/>
        <v>0</v>
      </c>
      <c r="J587" s="5"/>
    </row>
    <row r="588" spans="1:10" ht="25.5" x14ac:dyDescent="0.2">
      <c r="A588" s="12" t="s">
        <v>74</v>
      </c>
      <c r="B588" s="1" t="s">
        <v>476</v>
      </c>
      <c r="C588" s="1" t="s">
        <v>121</v>
      </c>
      <c r="D588" s="22" t="s">
        <v>215</v>
      </c>
      <c r="E588" s="1" t="s">
        <v>75</v>
      </c>
      <c r="F588" s="1"/>
      <c r="G588" s="13">
        <f>G589</f>
        <v>10720.9</v>
      </c>
      <c r="H588" s="25">
        <f>H589</f>
        <v>10720.9</v>
      </c>
      <c r="I588" s="11">
        <f t="shared" si="48"/>
        <v>100</v>
      </c>
      <c r="J588" s="5"/>
    </row>
    <row r="589" spans="1:10" x14ac:dyDescent="0.2">
      <c r="A589" s="12" t="s">
        <v>76</v>
      </c>
      <c r="B589" s="1" t="s">
        <v>476</v>
      </c>
      <c r="C589" s="1" t="s">
        <v>121</v>
      </c>
      <c r="D589" s="22" t="s">
        <v>215</v>
      </c>
      <c r="E589" s="1" t="s">
        <v>75</v>
      </c>
      <c r="F589" s="1">
        <v>800</v>
      </c>
      <c r="G589" s="13">
        <f>G590</f>
        <v>10720.9</v>
      </c>
      <c r="H589" s="13">
        <f>H590</f>
        <v>10720.9</v>
      </c>
      <c r="I589" s="11">
        <f t="shared" si="48"/>
        <v>100</v>
      </c>
      <c r="J589" s="5"/>
    </row>
    <row r="590" spans="1:10" ht="51" x14ac:dyDescent="0.2">
      <c r="A590" s="12" t="s">
        <v>77</v>
      </c>
      <c r="B590" s="1" t="s">
        <v>476</v>
      </c>
      <c r="C590" s="1" t="s">
        <v>121</v>
      </c>
      <c r="D590" s="22" t="s">
        <v>215</v>
      </c>
      <c r="E590" s="1" t="s">
        <v>75</v>
      </c>
      <c r="F590" s="1">
        <v>810</v>
      </c>
      <c r="G590" s="13">
        <v>10720.9</v>
      </c>
      <c r="H590" s="10">
        <v>10720.9</v>
      </c>
      <c r="I590" s="11">
        <f t="shared" si="48"/>
        <v>100</v>
      </c>
      <c r="J590" s="5"/>
    </row>
    <row r="591" spans="1:10" x14ac:dyDescent="0.2">
      <c r="A591" s="12" t="s">
        <v>293</v>
      </c>
      <c r="B591" s="1" t="s">
        <v>476</v>
      </c>
      <c r="C591" s="1" t="s">
        <v>294</v>
      </c>
      <c r="D591" s="1" t="s">
        <v>107</v>
      </c>
      <c r="E591" s="1" t="s">
        <v>107</v>
      </c>
      <c r="F591" s="1" t="s">
        <v>107</v>
      </c>
      <c r="G591" s="13">
        <f t="shared" ref="G591:G596" si="54">G592</f>
        <v>4995.3</v>
      </c>
      <c r="H591" s="20">
        <f t="shared" ref="H591:H596" si="55">H592</f>
        <v>4952.6000000000004</v>
      </c>
      <c r="I591" s="11">
        <f t="shared" si="48"/>
        <v>99.145196484695617</v>
      </c>
      <c r="J591" s="5"/>
    </row>
    <row r="592" spans="1:10" x14ac:dyDescent="0.2">
      <c r="A592" s="12" t="s">
        <v>295</v>
      </c>
      <c r="B592" s="1" t="s">
        <v>476</v>
      </c>
      <c r="C592" s="1" t="s">
        <v>294</v>
      </c>
      <c r="D592" s="1" t="s">
        <v>146</v>
      </c>
      <c r="E592" s="1" t="s">
        <v>107</v>
      </c>
      <c r="F592" s="1" t="s">
        <v>107</v>
      </c>
      <c r="G592" s="13">
        <f t="shared" si="54"/>
        <v>4995.3</v>
      </c>
      <c r="H592" s="13">
        <f t="shared" si="55"/>
        <v>4952.6000000000004</v>
      </c>
      <c r="I592" s="11">
        <f t="shared" si="48"/>
        <v>99.145196484695617</v>
      </c>
      <c r="J592" s="5"/>
    </row>
    <row r="593" spans="1:13" ht="51" x14ac:dyDescent="0.2">
      <c r="A593" s="12" t="s">
        <v>296</v>
      </c>
      <c r="B593" s="1" t="s">
        <v>476</v>
      </c>
      <c r="C593" s="1" t="s">
        <v>294</v>
      </c>
      <c r="D593" s="1" t="s">
        <v>146</v>
      </c>
      <c r="E593" s="1" t="s">
        <v>297</v>
      </c>
      <c r="F593" s="1" t="s">
        <v>107</v>
      </c>
      <c r="G593" s="13">
        <f t="shared" si="54"/>
        <v>4995.3</v>
      </c>
      <c r="H593" s="13">
        <f t="shared" si="55"/>
        <v>4952.6000000000004</v>
      </c>
      <c r="I593" s="11">
        <f t="shared" si="48"/>
        <v>99.145196484695617</v>
      </c>
      <c r="J593" s="5"/>
    </row>
    <row r="594" spans="1:13" ht="51" x14ac:dyDescent="0.2">
      <c r="A594" s="12" t="s">
        <v>508</v>
      </c>
      <c r="B594" s="1" t="s">
        <v>476</v>
      </c>
      <c r="C594" s="1" t="s">
        <v>294</v>
      </c>
      <c r="D594" s="1" t="s">
        <v>146</v>
      </c>
      <c r="E594" s="1" t="s">
        <v>509</v>
      </c>
      <c r="F594" s="1" t="s">
        <v>107</v>
      </c>
      <c r="G594" s="13">
        <f t="shared" si="54"/>
        <v>4995.3</v>
      </c>
      <c r="H594" s="13">
        <f t="shared" si="55"/>
        <v>4952.6000000000004</v>
      </c>
      <c r="I594" s="11">
        <f t="shared" si="48"/>
        <v>99.145196484695617</v>
      </c>
      <c r="J594" s="5"/>
    </row>
    <row r="595" spans="1:13" ht="51" x14ac:dyDescent="0.2">
      <c r="A595" s="12" t="s">
        <v>510</v>
      </c>
      <c r="B595" s="1" t="s">
        <v>476</v>
      </c>
      <c r="C595" s="1" t="s">
        <v>294</v>
      </c>
      <c r="D595" s="1" t="s">
        <v>146</v>
      </c>
      <c r="E595" s="1" t="s">
        <v>511</v>
      </c>
      <c r="F595" s="1" t="s">
        <v>107</v>
      </c>
      <c r="G595" s="13">
        <f t="shared" si="54"/>
        <v>4995.3</v>
      </c>
      <c r="H595" s="13">
        <f t="shared" si="55"/>
        <v>4952.6000000000004</v>
      </c>
      <c r="I595" s="11">
        <f t="shared" si="48"/>
        <v>99.145196484695617</v>
      </c>
      <c r="J595" s="5"/>
    </row>
    <row r="596" spans="1:13" ht="25.5" x14ac:dyDescent="0.2">
      <c r="A596" s="12" t="s">
        <v>139</v>
      </c>
      <c r="B596" s="1" t="s">
        <v>476</v>
      </c>
      <c r="C596" s="1" t="s">
        <v>294</v>
      </c>
      <c r="D596" s="1" t="s">
        <v>146</v>
      </c>
      <c r="E596" s="1" t="s">
        <v>511</v>
      </c>
      <c r="F596" s="1" t="s">
        <v>140</v>
      </c>
      <c r="G596" s="13">
        <f t="shared" si="54"/>
        <v>4995.3</v>
      </c>
      <c r="H596" s="13">
        <f t="shared" si="55"/>
        <v>4952.6000000000004</v>
      </c>
      <c r="I596" s="11">
        <f t="shared" si="48"/>
        <v>99.145196484695617</v>
      </c>
      <c r="J596" s="5"/>
    </row>
    <row r="597" spans="1:13" x14ac:dyDescent="0.2">
      <c r="A597" s="12" t="s">
        <v>141</v>
      </c>
      <c r="B597" s="1" t="s">
        <v>476</v>
      </c>
      <c r="C597" s="1" t="s">
        <v>294</v>
      </c>
      <c r="D597" s="1" t="s">
        <v>146</v>
      </c>
      <c r="E597" s="1" t="s">
        <v>511</v>
      </c>
      <c r="F597" s="1" t="s">
        <v>142</v>
      </c>
      <c r="G597" s="13">
        <v>4995.3</v>
      </c>
      <c r="H597" s="10">
        <v>4952.6000000000004</v>
      </c>
      <c r="I597" s="11">
        <f t="shared" si="48"/>
        <v>99.145196484695617</v>
      </c>
      <c r="J597" s="5"/>
    </row>
    <row r="598" spans="1:13" ht="38.25" x14ac:dyDescent="0.2">
      <c r="A598" s="7" t="s">
        <v>512</v>
      </c>
      <c r="B598" s="8" t="s">
        <v>513</v>
      </c>
      <c r="C598" s="8" t="s">
        <v>107</v>
      </c>
      <c r="D598" s="8" t="s">
        <v>107</v>
      </c>
      <c r="E598" s="8" t="s">
        <v>107</v>
      </c>
      <c r="F598" s="8" t="s">
        <v>107</v>
      </c>
      <c r="G598" s="9">
        <f>G599+G623+G629</f>
        <v>47873.499999999993</v>
      </c>
      <c r="H598" s="9">
        <f>H599+H623+H629</f>
        <v>45172.899999999994</v>
      </c>
      <c r="I598" s="15">
        <f t="shared" si="48"/>
        <v>94.358883307048785</v>
      </c>
      <c r="J598" s="5"/>
    </row>
    <row r="599" spans="1:13" ht="25.5" x14ac:dyDescent="0.2">
      <c r="A599" s="12" t="s">
        <v>315</v>
      </c>
      <c r="B599" s="1" t="s">
        <v>513</v>
      </c>
      <c r="C599" s="1" t="s">
        <v>134</v>
      </c>
      <c r="D599" s="1" t="s">
        <v>107</v>
      </c>
      <c r="E599" s="1" t="s">
        <v>107</v>
      </c>
      <c r="F599" s="1" t="s">
        <v>107</v>
      </c>
      <c r="G599" s="13">
        <f>G600+G605</f>
        <v>47530.799999999996</v>
      </c>
      <c r="H599" s="13">
        <f>H600+H605</f>
        <v>44830.2</v>
      </c>
      <c r="I599" s="11">
        <f t="shared" si="48"/>
        <v>94.318210507712891</v>
      </c>
      <c r="J599" s="5"/>
      <c r="M599" s="30"/>
    </row>
    <row r="600" spans="1:13" x14ac:dyDescent="0.2">
      <c r="A600" s="12" t="s">
        <v>514</v>
      </c>
      <c r="B600" s="1" t="s">
        <v>513</v>
      </c>
      <c r="C600" s="1" t="s">
        <v>134</v>
      </c>
      <c r="D600" s="1" t="s">
        <v>260</v>
      </c>
      <c r="E600" s="1" t="s">
        <v>107</v>
      </c>
      <c r="F600" s="1" t="s">
        <v>107</v>
      </c>
      <c r="G600" s="13">
        <f>G601</f>
        <v>1326.1</v>
      </c>
      <c r="H600" s="38">
        <f>H601</f>
        <v>1325.5</v>
      </c>
      <c r="I600" s="11">
        <f t="shared" si="48"/>
        <v>99.954754543397939</v>
      </c>
      <c r="J600" s="5"/>
      <c r="M600" s="30"/>
    </row>
    <row r="601" spans="1:13" ht="63.75" x14ac:dyDescent="0.2">
      <c r="A601" s="12" t="s">
        <v>317</v>
      </c>
      <c r="B601" s="1" t="s">
        <v>513</v>
      </c>
      <c r="C601" s="1" t="s">
        <v>134</v>
      </c>
      <c r="D601" s="1" t="s">
        <v>260</v>
      </c>
      <c r="E601" s="1" t="s">
        <v>318</v>
      </c>
      <c r="F601" s="1" t="s">
        <v>107</v>
      </c>
      <c r="G601" s="13">
        <f>G602</f>
        <v>1326.1</v>
      </c>
      <c r="H601" s="13">
        <f>H602</f>
        <v>1325.5</v>
      </c>
      <c r="I601" s="11">
        <f t="shared" si="48"/>
        <v>99.954754543397939</v>
      </c>
      <c r="J601" s="5"/>
    </row>
    <row r="602" spans="1:13" ht="38.25" x14ac:dyDescent="0.2">
      <c r="A602" s="12" t="s">
        <v>167</v>
      </c>
      <c r="B602" s="1" t="s">
        <v>513</v>
      </c>
      <c r="C602" s="1" t="s">
        <v>134</v>
      </c>
      <c r="D602" s="1" t="s">
        <v>260</v>
      </c>
      <c r="E602" s="1" t="s">
        <v>515</v>
      </c>
      <c r="F602" s="1" t="s">
        <v>107</v>
      </c>
      <c r="G602" s="13">
        <f>G603+G604</f>
        <v>1326.1</v>
      </c>
      <c r="H602" s="13">
        <f>H603+H604</f>
        <v>1325.5</v>
      </c>
      <c r="I602" s="23">
        <f>I603+I604</f>
        <v>194</v>
      </c>
      <c r="J602" s="5"/>
    </row>
    <row r="603" spans="1:13" ht="63.75" x14ac:dyDescent="0.2">
      <c r="A603" s="12" t="s">
        <v>127</v>
      </c>
      <c r="B603" s="1" t="s">
        <v>513</v>
      </c>
      <c r="C603" s="1" t="s">
        <v>134</v>
      </c>
      <c r="D603" s="1" t="s">
        <v>260</v>
      </c>
      <c r="E603" s="1" t="s">
        <v>515</v>
      </c>
      <c r="F603" s="1" t="s">
        <v>128</v>
      </c>
      <c r="G603" s="13">
        <v>1316.1</v>
      </c>
      <c r="H603" s="16">
        <v>1316.1</v>
      </c>
      <c r="I603" s="11">
        <f t="shared" si="48"/>
        <v>100</v>
      </c>
      <c r="J603" s="5"/>
    </row>
    <row r="604" spans="1:13" ht="25.5" x14ac:dyDescent="0.2">
      <c r="A604" s="12" t="s">
        <v>118</v>
      </c>
      <c r="B604" s="1" t="s">
        <v>513</v>
      </c>
      <c r="C604" s="1" t="s">
        <v>134</v>
      </c>
      <c r="D604" s="1" t="s">
        <v>260</v>
      </c>
      <c r="E604" s="1" t="s">
        <v>515</v>
      </c>
      <c r="F604" s="1">
        <v>200</v>
      </c>
      <c r="G604" s="13">
        <v>10</v>
      </c>
      <c r="H604" s="16">
        <v>9.4</v>
      </c>
      <c r="I604" s="11">
        <f t="shared" si="48"/>
        <v>94</v>
      </c>
      <c r="J604" s="5"/>
    </row>
    <row r="605" spans="1:13" ht="38.25" x14ac:dyDescent="0.2">
      <c r="A605" s="12" t="s">
        <v>316</v>
      </c>
      <c r="B605" s="1" t="s">
        <v>513</v>
      </c>
      <c r="C605" s="1" t="s">
        <v>134</v>
      </c>
      <c r="D605" s="1" t="s">
        <v>271</v>
      </c>
      <c r="E605" s="1" t="s">
        <v>107</v>
      </c>
      <c r="F605" s="1" t="s">
        <v>107</v>
      </c>
      <c r="G605" s="13">
        <f>G606+G619</f>
        <v>46204.7</v>
      </c>
      <c r="H605" s="39">
        <f>H606+H619</f>
        <v>43504.7</v>
      </c>
      <c r="I605" s="11">
        <f t="shared" si="48"/>
        <v>94.15643863070207</v>
      </c>
      <c r="J605" s="5"/>
    </row>
    <row r="606" spans="1:13" ht="63.75" x14ac:dyDescent="0.2">
      <c r="A606" s="12" t="s">
        <v>317</v>
      </c>
      <c r="B606" s="1" t="s">
        <v>513</v>
      </c>
      <c r="C606" s="1" t="s">
        <v>134</v>
      </c>
      <c r="D606" s="1" t="s">
        <v>271</v>
      </c>
      <c r="E606" s="1" t="s">
        <v>318</v>
      </c>
      <c r="F606" s="1" t="s">
        <v>107</v>
      </c>
      <c r="G606" s="13">
        <f>G607+G611+G614</f>
        <v>46194.7</v>
      </c>
      <c r="H606" s="13">
        <f>H607+H614+H611</f>
        <v>43494.7</v>
      </c>
      <c r="I606" s="11">
        <f t="shared" si="48"/>
        <v>94.155173645461488</v>
      </c>
      <c r="J606" s="5"/>
    </row>
    <row r="607" spans="1:13" ht="38.25" x14ac:dyDescent="0.2">
      <c r="A607" s="12" t="s">
        <v>394</v>
      </c>
      <c r="B607" s="1" t="s">
        <v>513</v>
      </c>
      <c r="C607" s="1" t="s">
        <v>134</v>
      </c>
      <c r="D607" s="1" t="s">
        <v>271</v>
      </c>
      <c r="E607" s="1" t="s">
        <v>395</v>
      </c>
      <c r="F607" s="1" t="s">
        <v>107</v>
      </c>
      <c r="G607" s="13">
        <f>G608</f>
        <v>1545</v>
      </c>
      <c r="H607" s="13">
        <f>H608</f>
        <v>1542.8</v>
      </c>
      <c r="I607" s="11">
        <f t="shared" si="48"/>
        <v>99.85760517799352</v>
      </c>
      <c r="J607" s="5"/>
    </row>
    <row r="608" spans="1:13" ht="25.5" x14ac:dyDescent="0.2">
      <c r="A608" s="12" t="s">
        <v>396</v>
      </c>
      <c r="B608" s="1" t="s">
        <v>513</v>
      </c>
      <c r="C608" s="1" t="s">
        <v>134</v>
      </c>
      <c r="D608" s="1" t="s">
        <v>271</v>
      </c>
      <c r="E608" s="1" t="s">
        <v>397</v>
      </c>
      <c r="F608" s="1" t="s">
        <v>107</v>
      </c>
      <c r="G608" s="13">
        <f>G609+G610</f>
        <v>1545</v>
      </c>
      <c r="H608" s="13">
        <f>H609+H610</f>
        <v>1542.8</v>
      </c>
      <c r="I608" s="11">
        <f t="shared" si="48"/>
        <v>99.85760517799352</v>
      </c>
      <c r="J608" s="5"/>
    </row>
    <row r="609" spans="1:10" ht="63.75" x14ac:dyDescent="0.2">
      <c r="A609" s="12" t="s">
        <v>127</v>
      </c>
      <c r="B609" s="1" t="s">
        <v>513</v>
      </c>
      <c r="C609" s="1" t="s">
        <v>134</v>
      </c>
      <c r="D609" s="1" t="s">
        <v>271</v>
      </c>
      <c r="E609" s="1" t="s">
        <v>397</v>
      </c>
      <c r="F609" s="1" t="s">
        <v>128</v>
      </c>
      <c r="G609" s="25">
        <v>1450</v>
      </c>
      <c r="H609" s="11">
        <v>1450</v>
      </c>
      <c r="I609" s="11">
        <f t="shared" si="48"/>
        <v>100</v>
      </c>
      <c r="J609" s="5"/>
    </row>
    <row r="610" spans="1:10" ht="25.5" x14ac:dyDescent="0.2">
      <c r="A610" s="12" t="s">
        <v>118</v>
      </c>
      <c r="B610" s="1" t="s">
        <v>513</v>
      </c>
      <c r="C610" s="1" t="s">
        <v>134</v>
      </c>
      <c r="D610" s="1" t="s">
        <v>271</v>
      </c>
      <c r="E610" s="1" t="s">
        <v>397</v>
      </c>
      <c r="F610" s="24">
        <v>200</v>
      </c>
      <c r="G610" s="23">
        <v>95</v>
      </c>
      <c r="H610" s="16">
        <v>92.8</v>
      </c>
      <c r="I610" s="11">
        <f t="shared" si="48"/>
        <v>97.68421052631578</v>
      </c>
      <c r="J610" s="5"/>
    </row>
    <row r="611" spans="1:10" ht="25.5" x14ac:dyDescent="0.2">
      <c r="A611" s="12" t="s">
        <v>78</v>
      </c>
      <c r="B611" s="1" t="s">
        <v>513</v>
      </c>
      <c r="C611" s="1" t="s">
        <v>134</v>
      </c>
      <c r="D611" s="1" t="s">
        <v>271</v>
      </c>
      <c r="E611" s="1" t="s">
        <v>398</v>
      </c>
      <c r="F611" s="24"/>
      <c r="G611" s="23">
        <f>G612</f>
        <v>615.6</v>
      </c>
      <c r="H611" s="23">
        <f>H612</f>
        <v>35.6</v>
      </c>
      <c r="I611" s="11">
        <f t="shared" si="48"/>
        <v>5.7829759584145544</v>
      </c>
      <c r="J611" s="5"/>
    </row>
    <row r="612" spans="1:10" ht="25.5" x14ac:dyDescent="0.2">
      <c r="A612" s="12" t="s">
        <v>79</v>
      </c>
      <c r="B612" s="1" t="s">
        <v>513</v>
      </c>
      <c r="C612" s="1" t="s">
        <v>134</v>
      </c>
      <c r="D612" s="1" t="s">
        <v>271</v>
      </c>
      <c r="E612" s="1" t="s">
        <v>80</v>
      </c>
      <c r="F612" s="24"/>
      <c r="G612" s="23">
        <f>G613</f>
        <v>615.6</v>
      </c>
      <c r="H612" s="23">
        <f>H613</f>
        <v>35.6</v>
      </c>
      <c r="I612" s="11">
        <f t="shared" si="48"/>
        <v>5.7829759584145544</v>
      </c>
      <c r="J612" s="5"/>
    </row>
    <row r="613" spans="1:10" ht="25.5" x14ac:dyDescent="0.2">
      <c r="A613" s="12" t="s">
        <v>118</v>
      </c>
      <c r="B613" s="1" t="s">
        <v>513</v>
      </c>
      <c r="C613" s="1" t="s">
        <v>134</v>
      </c>
      <c r="D613" s="1" t="s">
        <v>271</v>
      </c>
      <c r="E613" s="1" t="s">
        <v>80</v>
      </c>
      <c r="F613" s="24">
        <v>200</v>
      </c>
      <c r="G613" s="23">
        <v>615.6</v>
      </c>
      <c r="H613" s="16">
        <v>35.6</v>
      </c>
      <c r="I613" s="11">
        <f t="shared" si="48"/>
        <v>5.7829759584145544</v>
      </c>
      <c r="J613" s="5"/>
    </row>
    <row r="614" spans="1:10" ht="38.25" x14ac:dyDescent="0.2">
      <c r="A614" s="12" t="s">
        <v>399</v>
      </c>
      <c r="B614" s="1" t="s">
        <v>513</v>
      </c>
      <c r="C614" s="1" t="s">
        <v>134</v>
      </c>
      <c r="D614" s="1" t="s">
        <v>271</v>
      </c>
      <c r="E614" s="1" t="s">
        <v>400</v>
      </c>
      <c r="F614" s="1" t="s">
        <v>107</v>
      </c>
      <c r="G614" s="20">
        <f>G615</f>
        <v>44034.1</v>
      </c>
      <c r="H614" s="20">
        <f>H615</f>
        <v>41916.299999999996</v>
      </c>
      <c r="I614" s="11">
        <f t="shared" si="48"/>
        <v>95.190545509048661</v>
      </c>
      <c r="J614" s="5"/>
    </row>
    <row r="615" spans="1:10" ht="25.5" x14ac:dyDescent="0.2">
      <c r="A615" s="12" t="s">
        <v>401</v>
      </c>
      <c r="B615" s="1" t="s">
        <v>513</v>
      </c>
      <c r="C615" s="1" t="s">
        <v>134</v>
      </c>
      <c r="D615" s="1" t="s">
        <v>271</v>
      </c>
      <c r="E615" s="1" t="s">
        <v>402</v>
      </c>
      <c r="F615" s="1" t="s">
        <v>107</v>
      </c>
      <c r="G615" s="13">
        <f>G616+G617+G618</f>
        <v>44034.1</v>
      </c>
      <c r="H615" s="13">
        <f>H616+H617+H618</f>
        <v>41916.299999999996</v>
      </c>
      <c r="I615" s="11">
        <f t="shared" si="48"/>
        <v>95.190545509048661</v>
      </c>
      <c r="J615" s="5"/>
    </row>
    <row r="616" spans="1:10" ht="63.75" x14ac:dyDescent="0.2">
      <c r="A616" s="12" t="s">
        <v>127</v>
      </c>
      <c r="B616" s="1" t="s">
        <v>513</v>
      </c>
      <c r="C616" s="1" t="s">
        <v>134</v>
      </c>
      <c r="D616" s="1" t="s">
        <v>271</v>
      </c>
      <c r="E616" s="1" t="s">
        <v>402</v>
      </c>
      <c r="F616" s="1" t="s">
        <v>128</v>
      </c>
      <c r="G616" s="13">
        <v>34685.1</v>
      </c>
      <c r="H616" s="10">
        <v>34685.1</v>
      </c>
      <c r="I616" s="11">
        <f t="shared" si="48"/>
        <v>100</v>
      </c>
      <c r="J616" s="5"/>
    </row>
    <row r="617" spans="1:10" ht="25.5" x14ac:dyDescent="0.2">
      <c r="A617" s="12" t="s">
        <v>118</v>
      </c>
      <c r="B617" s="1" t="s">
        <v>513</v>
      </c>
      <c r="C617" s="1" t="s">
        <v>134</v>
      </c>
      <c r="D617" s="1" t="s">
        <v>271</v>
      </c>
      <c r="E617" s="1" t="s">
        <v>402</v>
      </c>
      <c r="F617" s="1" t="s">
        <v>119</v>
      </c>
      <c r="G617" s="13">
        <v>9281</v>
      </c>
      <c r="H617" s="10">
        <v>7223.1</v>
      </c>
      <c r="I617" s="11">
        <f t="shared" ref="I617:I671" si="56">H617/G617*100</f>
        <v>77.826742807887086</v>
      </c>
      <c r="J617" s="5"/>
    </row>
    <row r="618" spans="1:10" x14ac:dyDescent="0.2">
      <c r="A618" s="12" t="s">
        <v>81</v>
      </c>
      <c r="B618" s="1">
        <v>163</v>
      </c>
      <c r="C618" s="22" t="s">
        <v>134</v>
      </c>
      <c r="D618" s="1">
        <v>10</v>
      </c>
      <c r="E618" s="1" t="s">
        <v>402</v>
      </c>
      <c r="F618" s="1">
        <v>800</v>
      </c>
      <c r="G618" s="13">
        <v>68</v>
      </c>
      <c r="H618" s="11">
        <v>8.1</v>
      </c>
      <c r="I618" s="11">
        <f t="shared" si="56"/>
        <v>11.911764705882351</v>
      </c>
      <c r="J618" s="5"/>
    </row>
    <row r="619" spans="1:10" ht="38.25" x14ac:dyDescent="0.2">
      <c r="A619" s="12" t="s">
        <v>159</v>
      </c>
      <c r="B619" s="1" t="s">
        <v>513</v>
      </c>
      <c r="C619" s="1" t="s">
        <v>134</v>
      </c>
      <c r="D619" s="1" t="s">
        <v>271</v>
      </c>
      <c r="E619" s="1" t="s">
        <v>160</v>
      </c>
      <c r="F619" s="1" t="s">
        <v>107</v>
      </c>
      <c r="G619" s="13">
        <f t="shared" ref="G619:H621" si="57">G620</f>
        <v>10</v>
      </c>
      <c r="H619" s="20">
        <f t="shared" si="57"/>
        <v>10</v>
      </c>
      <c r="I619" s="11">
        <f t="shared" si="56"/>
        <v>100</v>
      </c>
      <c r="J619" s="5"/>
    </row>
    <row r="620" spans="1:10" x14ac:dyDescent="0.2">
      <c r="A620" s="12" t="s">
        <v>161</v>
      </c>
      <c r="B620" s="1" t="s">
        <v>513</v>
      </c>
      <c r="C620" s="1" t="s">
        <v>134</v>
      </c>
      <c r="D620" s="1" t="s">
        <v>271</v>
      </c>
      <c r="E620" s="1" t="s">
        <v>162</v>
      </c>
      <c r="F620" s="1" t="s">
        <v>107</v>
      </c>
      <c r="G620" s="13">
        <f t="shared" si="57"/>
        <v>10</v>
      </c>
      <c r="H620" s="13">
        <f t="shared" si="57"/>
        <v>10</v>
      </c>
      <c r="I620" s="11">
        <f t="shared" si="56"/>
        <v>100</v>
      </c>
      <c r="J620" s="5"/>
    </row>
    <row r="621" spans="1:10" ht="25.5" x14ac:dyDescent="0.2">
      <c r="A621" s="12" t="s">
        <v>311</v>
      </c>
      <c r="B621" s="1" t="s">
        <v>513</v>
      </c>
      <c r="C621" s="1" t="s">
        <v>134</v>
      </c>
      <c r="D621" s="1" t="s">
        <v>271</v>
      </c>
      <c r="E621" s="1" t="s">
        <v>312</v>
      </c>
      <c r="F621" s="1" t="s">
        <v>107</v>
      </c>
      <c r="G621" s="13">
        <f t="shared" si="57"/>
        <v>10</v>
      </c>
      <c r="H621" s="13">
        <f t="shared" si="57"/>
        <v>10</v>
      </c>
      <c r="I621" s="11">
        <f t="shared" si="56"/>
        <v>100</v>
      </c>
      <c r="J621" s="5"/>
    </row>
    <row r="622" spans="1:10" ht="25.5" x14ac:dyDescent="0.2">
      <c r="A622" s="12" t="s">
        <v>118</v>
      </c>
      <c r="B622" s="1" t="s">
        <v>513</v>
      </c>
      <c r="C622" s="1" t="s">
        <v>134</v>
      </c>
      <c r="D622" s="1" t="s">
        <v>271</v>
      </c>
      <c r="E622" s="1" t="s">
        <v>312</v>
      </c>
      <c r="F622" s="1" t="s">
        <v>119</v>
      </c>
      <c r="G622" s="13">
        <v>10</v>
      </c>
      <c r="H622" s="11">
        <v>10</v>
      </c>
      <c r="I622" s="11">
        <f t="shared" si="56"/>
        <v>100</v>
      </c>
      <c r="J622" s="5"/>
    </row>
    <row r="623" spans="1:10" x14ac:dyDescent="0.2">
      <c r="A623" s="12" t="s">
        <v>108</v>
      </c>
      <c r="B623" s="22" t="s">
        <v>513</v>
      </c>
      <c r="C623" s="22" t="s">
        <v>109</v>
      </c>
      <c r="D623" s="22" t="s">
        <v>82</v>
      </c>
      <c r="E623" s="22"/>
      <c r="F623" s="1"/>
      <c r="G623" s="13">
        <f t="shared" ref="G623:H625" si="58">G624</f>
        <v>300</v>
      </c>
      <c r="H623" s="13">
        <f t="shared" si="58"/>
        <v>300</v>
      </c>
      <c r="I623" s="11">
        <f t="shared" si="56"/>
        <v>100</v>
      </c>
      <c r="J623" s="5"/>
    </row>
    <row r="624" spans="1:10" x14ac:dyDescent="0.2">
      <c r="A624" s="12" t="s">
        <v>413</v>
      </c>
      <c r="B624" s="22" t="s">
        <v>513</v>
      </c>
      <c r="C624" s="22" t="s">
        <v>109</v>
      </c>
      <c r="D624" s="22" t="s">
        <v>290</v>
      </c>
      <c r="E624" s="22"/>
      <c r="F624" s="1"/>
      <c r="G624" s="13">
        <f t="shared" si="58"/>
        <v>300</v>
      </c>
      <c r="H624" s="13">
        <f t="shared" si="58"/>
        <v>300</v>
      </c>
      <c r="I624" s="11">
        <f t="shared" si="56"/>
        <v>100</v>
      </c>
      <c r="J624" s="5"/>
    </row>
    <row r="625" spans="1:13" ht="63.75" x14ac:dyDescent="0.2">
      <c r="A625" s="12" t="s">
        <v>317</v>
      </c>
      <c r="B625" s="22" t="s">
        <v>513</v>
      </c>
      <c r="C625" s="22" t="s">
        <v>109</v>
      </c>
      <c r="D625" s="22" t="s">
        <v>290</v>
      </c>
      <c r="E625" s="22" t="s">
        <v>318</v>
      </c>
      <c r="F625" s="1"/>
      <c r="G625" s="13">
        <f t="shared" si="58"/>
        <v>300</v>
      </c>
      <c r="H625" s="13">
        <f t="shared" si="58"/>
        <v>300</v>
      </c>
      <c r="I625" s="11">
        <f t="shared" si="56"/>
        <v>100</v>
      </c>
      <c r="J625" s="5"/>
    </row>
    <row r="626" spans="1:13" ht="25.5" x14ac:dyDescent="0.2">
      <c r="A626" s="12" t="s">
        <v>78</v>
      </c>
      <c r="B626" s="22" t="s">
        <v>513</v>
      </c>
      <c r="C626" s="22" t="s">
        <v>109</v>
      </c>
      <c r="D626" s="22" t="s">
        <v>290</v>
      </c>
      <c r="E626" s="22" t="s">
        <v>398</v>
      </c>
      <c r="F626" s="1"/>
      <c r="G626" s="13">
        <f>G628</f>
        <v>300</v>
      </c>
      <c r="H626" s="25">
        <f>H628</f>
        <v>300</v>
      </c>
      <c r="I626" s="11">
        <f t="shared" si="56"/>
        <v>100</v>
      </c>
      <c r="J626" s="5"/>
    </row>
    <row r="627" spans="1:13" ht="25.5" x14ac:dyDescent="0.2">
      <c r="A627" s="12" t="s">
        <v>78</v>
      </c>
      <c r="B627" s="22" t="s">
        <v>513</v>
      </c>
      <c r="C627" s="22" t="s">
        <v>109</v>
      </c>
      <c r="D627" s="22" t="s">
        <v>290</v>
      </c>
      <c r="E627" s="22" t="s">
        <v>414</v>
      </c>
      <c r="F627" s="1"/>
      <c r="G627" s="13">
        <f>G628</f>
        <v>300</v>
      </c>
      <c r="H627" s="13">
        <f>H628</f>
        <v>300</v>
      </c>
      <c r="I627" s="11">
        <f t="shared" si="56"/>
        <v>100</v>
      </c>
      <c r="J627" s="5"/>
    </row>
    <row r="628" spans="1:13" ht="25.5" x14ac:dyDescent="0.2">
      <c r="A628" s="12" t="s">
        <v>118</v>
      </c>
      <c r="B628" s="22" t="s">
        <v>513</v>
      </c>
      <c r="C628" s="22" t="s">
        <v>109</v>
      </c>
      <c r="D628" s="22" t="s">
        <v>290</v>
      </c>
      <c r="E628" s="22" t="s">
        <v>414</v>
      </c>
      <c r="F628" s="1">
        <v>200</v>
      </c>
      <c r="G628" s="13">
        <v>300</v>
      </c>
      <c r="H628" s="11">
        <v>300</v>
      </c>
      <c r="I628" s="11">
        <f t="shared" si="56"/>
        <v>100</v>
      </c>
      <c r="J628" s="5"/>
    </row>
    <row r="629" spans="1:13" x14ac:dyDescent="0.2">
      <c r="A629" s="12" t="s">
        <v>355</v>
      </c>
      <c r="B629" s="22" t="s">
        <v>513</v>
      </c>
      <c r="C629" s="22" t="s">
        <v>290</v>
      </c>
      <c r="D629" s="22" t="s">
        <v>82</v>
      </c>
      <c r="E629" s="22"/>
      <c r="F629" s="1"/>
      <c r="G629" s="13">
        <f t="shared" ref="G629:H631" si="59">G630</f>
        <v>42.7</v>
      </c>
      <c r="H629" s="13">
        <f t="shared" si="59"/>
        <v>42.7</v>
      </c>
      <c r="I629" s="11">
        <f t="shared" si="56"/>
        <v>100</v>
      </c>
      <c r="J629" s="5"/>
    </row>
    <row r="630" spans="1:13" ht="25.5" x14ac:dyDescent="0.2">
      <c r="A630" s="12" t="s">
        <v>356</v>
      </c>
      <c r="B630" s="22" t="s">
        <v>513</v>
      </c>
      <c r="C630" s="22" t="s">
        <v>290</v>
      </c>
      <c r="D630" s="22" t="s">
        <v>134</v>
      </c>
      <c r="E630" s="22"/>
      <c r="F630" s="1"/>
      <c r="G630" s="13">
        <f t="shared" si="59"/>
        <v>42.7</v>
      </c>
      <c r="H630" s="13">
        <f t="shared" si="59"/>
        <v>42.7</v>
      </c>
      <c r="I630" s="11">
        <f t="shared" si="56"/>
        <v>100</v>
      </c>
      <c r="J630" s="5"/>
    </row>
    <row r="631" spans="1:13" ht="63.75" x14ac:dyDescent="0.2">
      <c r="A631" s="12" t="s">
        <v>317</v>
      </c>
      <c r="B631" s="22" t="s">
        <v>513</v>
      </c>
      <c r="C631" s="22" t="s">
        <v>290</v>
      </c>
      <c r="D631" s="22" t="s">
        <v>134</v>
      </c>
      <c r="E631" s="22" t="s">
        <v>318</v>
      </c>
      <c r="F631" s="1"/>
      <c r="G631" s="13">
        <f t="shared" si="59"/>
        <v>42.7</v>
      </c>
      <c r="H631" s="13">
        <f t="shared" si="59"/>
        <v>42.7</v>
      </c>
      <c r="I631" s="11">
        <f t="shared" si="56"/>
        <v>100</v>
      </c>
      <c r="J631" s="5"/>
    </row>
    <row r="632" spans="1:13" ht="25.5" x14ac:dyDescent="0.2">
      <c r="A632" s="12" t="s">
        <v>83</v>
      </c>
      <c r="B632" s="22" t="s">
        <v>513</v>
      </c>
      <c r="C632" s="22" t="s">
        <v>290</v>
      </c>
      <c r="D632" s="22" t="s">
        <v>134</v>
      </c>
      <c r="E632" s="22" t="s">
        <v>336</v>
      </c>
      <c r="F632" s="1"/>
      <c r="G632" s="13">
        <f>G634</f>
        <v>42.7</v>
      </c>
      <c r="H632" s="13">
        <f>H634</f>
        <v>42.7</v>
      </c>
      <c r="I632" s="11">
        <f t="shared" si="56"/>
        <v>100</v>
      </c>
      <c r="J632" s="5"/>
    </row>
    <row r="633" spans="1:13" x14ac:dyDescent="0.2">
      <c r="A633" s="12" t="s">
        <v>84</v>
      </c>
      <c r="B633" s="22" t="s">
        <v>513</v>
      </c>
      <c r="C633" s="22" t="s">
        <v>290</v>
      </c>
      <c r="D633" s="22" t="s">
        <v>134</v>
      </c>
      <c r="E633" s="22" t="s">
        <v>85</v>
      </c>
      <c r="F633" s="1"/>
      <c r="G633" s="13">
        <f>G634</f>
        <v>42.7</v>
      </c>
      <c r="H633" s="13">
        <f>H634</f>
        <v>42.7</v>
      </c>
      <c r="I633" s="11">
        <f t="shared" si="56"/>
        <v>100</v>
      </c>
      <c r="J633" s="5"/>
    </row>
    <row r="634" spans="1:13" ht="25.5" x14ac:dyDescent="0.2">
      <c r="A634" s="12" t="s">
        <v>118</v>
      </c>
      <c r="B634" s="22" t="s">
        <v>513</v>
      </c>
      <c r="C634" s="22" t="s">
        <v>290</v>
      </c>
      <c r="D634" s="22" t="s">
        <v>134</v>
      </c>
      <c r="E634" s="22" t="s">
        <v>85</v>
      </c>
      <c r="F634" s="1">
        <v>200</v>
      </c>
      <c r="G634" s="13">
        <v>42.7</v>
      </c>
      <c r="H634" s="11">
        <v>42.7</v>
      </c>
      <c r="I634" s="11">
        <f t="shared" si="56"/>
        <v>100</v>
      </c>
      <c r="J634" s="5"/>
    </row>
    <row r="635" spans="1:13" ht="38.25" x14ac:dyDescent="0.2">
      <c r="A635" s="7" t="s">
        <v>516</v>
      </c>
      <c r="B635" s="8" t="s">
        <v>517</v>
      </c>
      <c r="C635" s="8" t="s">
        <v>107</v>
      </c>
      <c r="D635" s="8" t="s">
        <v>107</v>
      </c>
      <c r="E635" s="8" t="s">
        <v>107</v>
      </c>
      <c r="F635" s="8" t="s">
        <v>107</v>
      </c>
      <c r="G635" s="9">
        <f>G636</f>
        <v>29566.5</v>
      </c>
      <c r="H635" s="29">
        <f>H636</f>
        <v>25400.300000000003</v>
      </c>
      <c r="I635" s="15">
        <f t="shared" si="56"/>
        <v>85.90905247492941</v>
      </c>
      <c r="J635" s="5"/>
    </row>
    <row r="636" spans="1:13" x14ac:dyDescent="0.2">
      <c r="A636" s="12" t="s">
        <v>304</v>
      </c>
      <c r="B636" s="1" t="s">
        <v>517</v>
      </c>
      <c r="C636" s="1" t="s">
        <v>146</v>
      </c>
      <c r="D636" s="1" t="s">
        <v>107</v>
      </c>
      <c r="E636" s="1" t="s">
        <v>107</v>
      </c>
      <c r="F636" s="1" t="s">
        <v>107</v>
      </c>
      <c r="G636" s="13">
        <f>G637+G658+G652</f>
        <v>29566.5</v>
      </c>
      <c r="H636" s="13">
        <f>H637+H658</f>
        <v>25400.300000000003</v>
      </c>
      <c r="I636" s="11">
        <f t="shared" si="56"/>
        <v>85.90905247492941</v>
      </c>
      <c r="J636" s="5"/>
    </row>
    <row r="637" spans="1:13" ht="38.25" x14ac:dyDescent="0.2">
      <c r="A637" s="12" t="s">
        <v>380</v>
      </c>
      <c r="B637" s="1" t="s">
        <v>517</v>
      </c>
      <c r="C637" s="1" t="s">
        <v>146</v>
      </c>
      <c r="D637" s="1" t="s">
        <v>290</v>
      </c>
      <c r="E637" s="1" t="s">
        <v>107</v>
      </c>
      <c r="F637" s="1" t="s">
        <v>107</v>
      </c>
      <c r="G637" s="13">
        <f>G638+G648+G644</f>
        <v>8784.6</v>
      </c>
      <c r="H637" s="38">
        <f>H638+H648+H644</f>
        <v>8714.1</v>
      </c>
      <c r="I637" s="11">
        <f t="shared" si="56"/>
        <v>99.197459189946045</v>
      </c>
      <c r="J637" s="5"/>
      <c r="M637" s="30"/>
    </row>
    <row r="638" spans="1:13" ht="63.75" x14ac:dyDescent="0.2">
      <c r="A638" s="12" t="s">
        <v>518</v>
      </c>
      <c r="B638" s="1" t="s">
        <v>517</v>
      </c>
      <c r="C638" s="1" t="s">
        <v>146</v>
      </c>
      <c r="D638" s="1" t="s">
        <v>290</v>
      </c>
      <c r="E638" s="1" t="s">
        <v>519</v>
      </c>
      <c r="F638" s="1" t="s">
        <v>107</v>
      </c>
      <c r="G638" s="13">
        <f t="shared" ref="G638:H640" si="60">G639</f>
        <v>8678.7000000000007</v>
      </c>
      <c r="H638" s="13">
        <f t="shared" si="60"/>
        <v>8608.3000000000011</v>
      </c>
      <c r="I638" s="11">
        <f t="shared" si="56"/>
        <v>99.188818601864341</v>
      </c>
      <c r="J638" s="5"/>
      <c r="M638" s="30"/>
    </row>
    <row r="639" spans="1:13" ht="38.25" x14ac:dyDescent="0.2">
      <c r="A639" s="12" t="s">
        <v>520</v>
      </c>
      <c r="B639" s="1" t="s">
        <v>517</v>
      </c>
      <c r="C639" s="1" t="s">
        <v>146</v>
      </c>
      <c r="D639" s="1" t="s">
        <v>290</v>
      </c>
      <c r="E639" s="1" t="s">
        <v>521</v>
      </c>
      <c r="F639" s="1" t="s">
        <v>107</v>
      </c>
      <c r="G639" s="13">
        <f t="shared" si="60"/>
        <v>8678.7000000000007</v>
      </c>
      <c r="H639" s="13">
        <f t="shared" si="60"/>
        <v>8608.3000000000011</v>
      </c>
      <c r="I639" s="11">
        <f t="shared" si="56"/>
        <v>99.188818601864341</v>
      </c>
      <c r="J639" s="5"/>
      <c r="M639" s="30"/>
    </row>
    <row r="640" spans="1:13" ht="38.25" x14ac:dyDescent="0.2">
      <c r="A640" s="12" t="s">
        <v>522</v>
      </c>
      <c r="B640" s="1" t="s">
        <v>517</v>
      </c>
      <c r="C640" s="1" t="s">
        <v>146</v>
      </c>
      <c r="D640" s="1" t="s">
        <v>290</v>
      </c>
      <c r="E640" s="1" t="s">
        <v>523</v>
      </c>
      <c r="F640" s="1" t="s">
        <v>107</v>
      </c>
      <c r="G640" s="13">
        <f t="shared" si="60"/>
        <v>8678.7000000000007</v>
      </c>
      <c r="H640" s="13">
        <f t="shared" si="60"/>
        <v>8608.3000000000011</v>
      </c>
      <c r="I640" s="11">
        <f t="shared" si="56"/>
        <v>99.188818601864341</v>
      </c>
      <c r="J640" s="5"/>
    </row>
    <row r="641" spans="1:10" ht="38.25" x14ac:dyDescent="0.2">
      <c r="A641" s="12" t="s">
        <v>167</v>
      </c>
      <c r="B641" s="1" t="s">
        <v>517</v>
      </c>
      <c r="C641" s="1" t="s">
        <v>146</v>
      </c>
      <c r="D641" s="1" t="s">
        <v>290</v>
      </c>
      <c r="E641" s="1" t="s">
        <v>524</v>
      </c>
      <c r="F641" s="1" t="s">
        <v>107</v>
      </c>
      <c r="G641" s="13">
        <f>G642+G643</f>
        <v>8678.7000000000007</v>
      </c>
      <c r="H641" s="13">
        <f>H642+H643</f>
        <v>8608.3000000000011</v>
      </c>
      <c r="I641" s="11">
        <f t="shared" si="56"/>
        <v>99.188818601864341</v>
      </c>
      <c r="J641" s="5"/>
    </row>
    <row r="642" spans="1:10" ht="63.75" x14ac:dyDescent="0.2">
      <c r="A642" s="12" t="s">
        <v>127</v>
      </c>
      <c r="B642" s="1" t="s">
        <v>517</v>
      </c>
      <c r="C642" s="1" t="s">
        <v>146</v>
      </c>
      <c r="D642" s="1" t="s">
        <v>290</v>
      </c>
      <c r="E642" s="1" t="s">
        <v>524</v>
      </c>
      <c r="F642" s="1" t="s">
        <v>128</v>
      </c>
      <c r="G642" s="13">
        <v>8194.7000000000007</v>
      </c>
      <c r="H642" s="10">
        <v>8194.7000000000007</v>
      </c>
      <c r="I642" s="11">
        <f t="shared" si="56"/>
        <v>100</v>
      </c>
      <c r="J642" s="5"/>
    </row>
    <row r="643" spans="1:10" ht="25.5" x14ac:dyDescent="0.2">
      <c r="A643" s="12" t="s">
        <v>118</v>
      </c>
      <c r="B643" s="1" t="s">
        <v>517</v>
      </c>
      <c r="C643" s="1" t="s">
        <v>146</v>
      </c>
      <c r="D643" s="1" t="s">
        <v>290</v>
      </c>
      <c r="E643" s="1" t="s">
        <v>524</v>
      </c>
      <c r="F643" s="1" t="s">
        <v>119</v>
      </c>
      <c r="G643" s="13">
        <v>484</v>
      </c>
      <c r="H643" s="16">
        <v>413.6</v>
      </c>
      <c r="I643" s="11">
        <f t="shared" si="56"/>
        <v>85.454545454545467</v>
      </c>
      <c r="J643" s="5"/>
    </row>
    <row r="644" spans="1:10" ht="51" x14ac:dyDescent="0.2">
      <c r="A644" s="12" t="s">
        <v>86</v>
      </c>
      <c r="B644" s="1" t="s">
        <v>517</v>
      </c>
      <c r="C644" s="1" t="s">
        <v>146</v>
      </c>
      <c r="D644" s="1" t="s">
        <v>290</v>
      </c>
      <c r="E644" s="1" t="s">
        <v>87</v>
      </c>
      <c r="F644" s="1"/>
      <c r="G644" s="13">
        <f t="shared" ref="G644:H646" si="61">G645</f>
        <v>16</v>
      </c>
      <c r="H644" s="13">
        <f t="shared" si="61"/>
        <v>16</v>
      </c>
      <c r="I644" s="11">
        <f t="shared" si="56"/>
        <v>100</v>
      </c>
      <c r="J644" s="5"/>
    </row>
    <row r="645" spans="1:10" ht="51" x14ac:dyDescent="0.2">
      <c r="A645" s="12" t="s">
        <v>88</v>
      </c>
      <c r="B645" s="1" t="s">
        <v>517</v>
      </c>
      <c r="C645" s="1" t="s">
        <v>146</v>
      </c>
      <c r="D645" s="1" t="s">
        <v>290</v>
      </c>
      <c r="E645" s="1" t="s">
        <v>89</v>
      </c>
      <c r="F645" s="1"/>
      <c r="G645" s="13">
        <f t="shared" si="61"/>
        <v>16</v>
      </c>
      <c r="H645" s="13">
        <f t="shared" si="61"/>
        <v>16</v>
      </c>
      <c r="I645" s="11">
        <f t="shared" si="56"/>
        <v>100</v>
      </c>
      <c r="J645" s="5"/>
    </row>
    <row r="646" spans="1:10" ht="38.25" x14ac:dyDescent="0.2">
      <c r="A646" s="12" t="s">
        <v>90</v>
      </c>
      <c r="B646" s="1" t="s">
        <v>517</v>
      </c>
      <c r="C646" s="1" t="s">
        <v>146</v>
      </c>
      <c r="D646" s="1" t="s">
        <v>290</v>
      </c>
      <c r="E646" s="1" t="s">
        <v>91</v>
      </c>
      <c r="F646" s="1"/>
      <c r="G646" s="13">
        <f t="shared" si="61"/>
        <v>16</v>
      </c>
      <c r="H646" s="13">
        <f t="shared" si="61"/>
        <v>16</v>
      </c>
      <c r="I646" s="11">
        <f t="shared" si="56"/>
        <v>100</v>
      </c>
      <c r="J646" s="5"/>
    </row>
    <row r="647" spans="1:10" ht="25.5" x14ac:dyDescent="0.2">
      <c r="A647" s="12" t="s">
        <v>118</v>
      </c>
      <c r="B647" s="1" t="s">
        <v>517</v>
      </c>
      <c r="C647" s="1" t="s">
        <v>146</v>
      </c>
      <c r="D647" s="1" t="s">
        <v>290</v>
      </c>
      <c r="E647" s="1" t="s">
        <v>91</v>
      </c>
      <c r="F647" s="1">
        <v>200</v>
      </c>
      <c r="G647" s="13">
        <v>16</v>
      </c>
      <c r="H647" s="11">
        <v>16</v>
      </c>
      <c r="I647" s="11">
        <f t="shared" si="56"/>
        <v>100</v>
      </c>
      <c r="J647" s="5"/>
    </row>
    <row r="648" spans="1:10" ht="38.25" x14ac:dyDescent="0.2">
      <c r="A648" s="12" t="s">
        <v>159</v>
      </c>
      <c r="B648" s="1" t="s">
        <v>517</v>
      </c>
      <c r="C648" s="1" t="s">
        <v>146</v>
      </c>
      <c r="D648" s="1" t="s">
        <v>290</v>
      </c>
      <c r="E648" s="1" t="s">
        <v>160</v>
      </c>
      <c r="F648" s="1" t="s">
        <v>107</v>
      </c>
      <c r="G648" s="13">
        <f t="shared" ref="G648:H650" si="62">G649</f>
        <v>89.9</v>
      </c>
      <c r="H648" s="20">
        <f t="shared" si="62"/>
        <v>89.8</v>
      </c>
      <c r="I648" s="11">
        <f t="shared" si="56"/>
        <v>99.888765294771957</v>
      </c>
      <c r="J648" s="5"/>
    </row>
    <row r="649" spans="1:10" x14ac:dyDescent="0.2">
      <c r="A649" s="12" t="s">
        <v>161</v>
      </c>
      <c r="B649" s="1" t="s">
        <v>517</v>
      </c>
      <c r="C649" s="1" t="s">
        <v>146</v>
      </c>
      <c r="D649" s="1" t="s">
        <v>290</v>
      </c>
      <c r="E649" s="1" t="s">
        <v>162</v>
      </c>
      <c r="F649" s="1" t="s">
        <v>107</v>
      </c>
      <c r="G649" s="13">
        <f t="shared" si="62"/>
        <v>89.9</v>
      </c>
      <c r="H649" s="13">
        <f t="shared" si="62"/>
        <v>89.8</v>
      </c>
      <c r="I649" s="11">
        <f t="shared" si="56"/>
        <v>99.888765294771957</v>
      </c>
      <c r="J649" s="5"/>
    </row>
    <row r="650" spans="1:10" ht="25.5" x14ac:dyDescent="0.2">
      <c r="A650" s="12" t="s">
        <v>175</v>
      </c>
      <c r="B650" s="1" t="s">
        <v>517</v>
      </c>
      <c r="C650" s="1" t="s">
        <v>146</v>
      </c>
      <c r="D650" s="1" t="s">
        <v>290</v>
      </c>
      <c r="E650" s="1" t="s">
        <v>176</v>
      </c>
      <c r="F650" s="1" t="s">
        <v>107</v>
      </c>
      <c r="G650" s="13">
        <f t="shared" si="62"/>
        <v>89.9</v>
      </c>
      <c r="H650" s="25">
        <f t="shared" si="62"/>
        <v>89.8</v>
      </c>
      <c r="I650" s="11">
        <f t="shared" si="56"/>
        <v>99.888765294771957</v>
      </c>
      <c r="J650" s="5"/>
    </row>
    <row r="651" spans="1:10" ht="63.75" x14ac:dyDescent="0.2">
      <c r="A651" s="12" t="s">
        <v>127</v>
      </c>
      <c r="B651" s="1" t="s">
        <v>517</v>
      </c>
      <c r="C651" s="1" t="s">
        <v>146</v>
      </c>
      <c r="D651" s="1" t="s">
        <v>290</v>
      </c>
      <c r="E651" s="1" t="s">
        <v>176</v>
      </c>
      <c r="F651" s="1" t="s">
        <v>128</v>
      </c>
      <c r="G651" s="13">
        <v>89.9</v>
      </c>
      <c r="H651" s="16">
        <v>89.8</v>
      </c>
      <c r="I651" s="11">
        <f t="shared" si="56"/>
        <v>99.888765294771957</v>
      </c>
      <c r="J651" s="5"/>
    </row>
    <row r="652" spans="1:10" x14ac:dyDescent="0.2">
      <c r="A652" s="12" t="s">
        <v>92</v>
      </c>
      <c r="B652" s="22">
        <v>900</v>
      </c>
      <c r="C652" s="22" t="s">
        <v>146</v>
      </c>
      <c r="D652" s="22" t="s">
        <v>294</v>
      </c>
      <c r="E652" s="1"/>
      <c r="F652" s="1"/>
      <c r="G652" s="13">
        <f t="shared" ref="G652:H656" si="63">G653</f>
        <v>410</v>
      </c>
      <c r="H652" s="13">
        <f t="shared" si="63"/>
        <v>0</v>
      </c>
      <c r="I652" s="11">
        <f t="shared" si="56"/>
        <v>0</v>
      </c>
      <c r="J652" s="5"/>
    </row>
    <row r="653" spans="1:10" ht="63.75" x14ac:dyDescent="0.2">
      <c r="A653" s="12" t="s">
        <v>93</v>
      </c>
      <c r="B653" s="22">
        <v>900</v>
      </c>
      <c r="C653" s="22" t="s">
        <v>146</v>
      </c>
      <c r="D653" s="22" t="s">
        <v>294</v>
      </c>
      <c r="E653" s="1" t="s">
        <v>519</v>
      </c>
      <c r="F653" s="1"/>
      <c r="G653" s="13">
        <f t="shared" si="63"/>
        <v>410</v>
      </c>
      <c r="H653" s="13">
        <f t="shared" si="63"/>
        <v>0</v>
      </c>
      <c r="I653" s="11">
        <f t="shared" si="56"/>
        <v>0</v>
      </c>
      <c r="J653" s="5"/>
    </row>
    <row r="654" spans="1:10" ht="25.5" x14ac:dyDescent="0.2">
      <c r="A654" s="12" t="s">
        <v>94</v>
      </c>
      <c r="B654" s="22">
        <v>900</v>
      </c>
      <c r="C654" s="22" t="s">
        <v>146</v>
      </c>
      <c r="D654" s="22" t="s">
        <v>294</v>
      </c>
      <c r="E654" s="1" t="s">
        <v>95</v>
      </c>
      <c r="F654" s="1"/>
      <c r="G654" s="13">
        <f t="shared" si="63"/>
        <v>410</v>
      </c>
      <c r="H654" s="13">
        <f t="shared" si="63"/>
        <v>0</v>
      </c>
      <c r="I654" s="11">
        <f t="shared" si="56"/>
        <v>0</v>
      </c>
      <c r="J654" s="5"/>
    </row>
    <row r="655" spans="1:10" ht="25.5" x14ac:dyDescent="0.2">
      <c r="A655" s="12" t="s">
        <v>96</v>
      </c>
      <c r="B655" s="22">
        <v>900</v>
      </c>
      <c r="C655" s="22" t="s">
        <v>146</v>
      </c>
      <c r="D655" s="22" t="s">
        <v>294</v>
      </c>
      <c r="E655" s="1" t="s">
        <v>97</v>
      </c>
      <c r="F655" s="1"/>
      <c r="G655" s="13">
        <f t="shared" si="63"/>
        <v>410</v>
      </c>
      <c r="H655" s="13">
        <f t="shared" si="63"/>
        <v>0</v>
      </c>
      <c r="I655" s="11">
        <f t="shared" si="56"/>
        <v>0</v>
      </c>
      <c r="J655" s="5"/>
    </row>
    <row r="656" spans="1:10" x14ac:dyDescent="0.2">
      <c r="A656" s="12" t="s">
        <v>76</v>
      </c>
      <c r="B656" s="22">
        <v>900</v>
      </c>
      <c r="C656" s="22" t="s">
        <v>146</v>
      </c>
      <c r="D656" s="22" t="s">
        <v>294</v>
      </c>
      <c r="E656" s="1" t="s">
        <v>97</v>
      </c>
      <c r="F656" s="1">
        <v>800</v>
      </c>
      <c r="G656" s="13">
        <f t="shared" si="63"/>
        <v>410</v>
      </c>
      <c r="H656" s="13">
        <f t="shared" si="63"/>
        <v>0</v>
      </c>
      <c r="I656" s="11">
        <f t="shared" si="56"/>
        <v>0</v>
      </c>
      <c r="J656" s="5"/>
    </row>
    <row r="657" spans="1:10" x14ac:dyDescent="0.2">
      <c r="A657" s="12" t="s">
        <v>98</v>
      </c>
      <c r="B657" s="22">
        <v>900</v>
      </c>
      <c r="C657" s="22" t="s">
        <v>146</v>
      </c>
      <c r="D657" s="22" t="s">
        <v>294</v>
      </c>
      <c r="E657" s="1" t="s">
        <v>97</v>
      </c>
      <c r="F657" s="1">
        <v>870</v>
      </c>
      <c r="G657" s="13">
        <v>410</v>
      </c>
      <c r="H657" s="16">
        <v>0</v>
      </c>
      <c r="I657" s="11">
        <f t="shared" si="56"/>
        <v>0</v>
      </c>
      <c r="J657" s="5"/>
    </row>
    <row r="658" spans="1:10" x14ac:dyDescent="0.2">
      <c r="A658" s="12" t="s">
        <v>309</v>
      </c>
      <c r="B658" s="1" t="s">
        <v>517</v>
      </c>
      <c r="C658" s="1" t="s">
        <v>146</v>
      </c>
      <c r="D658" s="1" t="s">
        <v>310</v>
      </c>
      <c r="E658" s="1" t="s">
        <v>107</v>
      </c>
      <c r="F658" s="1" t="s">
        <v>107</v>
      </c>
      <c r="G658" s="13">
        <f>G659+G665</f>
        <v>20371.900000000001</v>
      </c>
      <c r="H658" s="20">
        <f>H659+H665</f>
        <v>16686.2</v>
      </c>
      <c r="I658" s="11">
        <f t="shared" si="56"/>
        <v>81.907922186933959</v>
      </c>
      <c r="J658" s="5"/>
    </row>
    <row r="659" spans="1:10" ht="63.75" x14ac:dyDescent="0.2">
      <c r="A659" s="12" t="s">
        <v>518</v>
      </c>
      <c r="B659" s="1" t="s">
        <v>517</v>
      </c>
      <c r="C659" s="1" t="s">
        <v>146</v>
      </c>
      <c r="D659" s="1" t="s">
        <v>310</v>
      </c>
      <c r="E659" s="1" t="s">
        <v>519</v>
      </c>
      <c r="F659" s="1" t="s">
        <v>107</v>
      </c>
      <c r="G659" s="13">
        <f t="shared" ref="G659:H661" si="64">G660</f>
        <v>16699.900000000001</v>
      </c>
      <c r="H659" s="13">
        <f t="shared" si="64"/>
        <v>16626.3</v>
      </c>
      <c r="I659" s="11">
        <f t="shared" si="56"/>
        <v>99.559278798076619</v>
      </c>
      <c r="J659" s="5"/>
    </row>
    <row r="660" spans="1:10" ht="38.25" x14ac:dyDescent="0.2">
      <c r="A660" s="12" t="s">
        <v>520</v>
      </c>
      <c r="B660" s="1" t="s">
        <v>517</v>
      </c>
      <c r="C660" s="1" t="s">
        <v>146</v>
      </c>
      <c r="D660" s="1" t="s">
        <v>310</v>
      </c>
      <c r="E660" s="1" t="s">
        <v>521</v>
      </c>
      <c r="F660" s="1" t="s">
        <v>107</v>
      </c>
      <c r="G660" s="13">
        <f t="shared" si="64"/>
        <v>16699.900000000001</v>
      </c>
      <c r="H660" s="13">
        <f t="shared" si="64"/>
        <v>16626.3</v>
      </c>
      <c r="I660" s="11">
        <f t="shared" si="56"/>
        <v>99.559278798076619</v>
      </c>
      <c r="J660" s="5"/>
    </row>
    <row r="661" spans="1:10" ht="38.25" x14ac:dyDescent="0.2">
      <c r="A661" s="12" t="s">
        <v>522</v>
      </c>
      <c r="B661" s="1" t="s">
        <v>517</v>
      </c>
      <c r="C661" s="1" t="s">
        <v>146</v>
      </c>
      <c r="D661" s="1" t="s">
        <v>310</v>
      </c>
      <c r="E661" s="1" t="s">
        <v>523</v>
      </c>
      <c r="F661" s="1" t="s">
        <v>107</v>
      </c>
      <c r="G661" s="13">
        <f t="shared" si="64"/>
        <v>16699.900000000001</v>
      </c>
      <c r="H661" s="13">
        <f t="shared" si="64"/>
        <v>16626.3</v>
      </c>
      <c r="I661" s="11">
        <f t="shared" si="56"/>
        <v>99.559278798076619</v>
      </c>
      <c r="J661" s="5"/>
    </row>
    <row r="662" spans="1:10" ht="25.5" x14ac:dyDescent="0.2">
      <c r="A662" s="12" t="s">
        <v>525</v>
      </c>
      <c r="B662" s="1" t="s">
        <v>517</v>
      </c>
      <c r="C662" s="1" t="s">
        <v>146</v>
      </c>
      <c r="D662" s="1" t="s">
        <v>310</v>
      </c>
      <c r="E662" s="1" t="s">
        <v>526</v>
      </c>
      <c r="F662" s="1" t="s">
        <v>107</v>
      </c>
      <c r="G662" s="13">
        <f>G663+G664</f>
        <v>16699.900000000001</v>
      </c>
      <c r="H662" s="13">
        <f>H663+H664</f>
        <v>16626.3</v>
      </c>
      <c r="I662" s="11">
        <f t="shared" si="56"/>
        <v>99.559278798076619</v>
      </c>
      <c r="J662" s="5"/>
    </row>
    <row r="663" spans="1:10" ht="63.75" x14ac:dyDescent="0.2">
      <c r="A663" s="12" t="s">
        <v>127</v>
      </c>
      <c r="B663" s="1" t="s">
        <v>517</v>
      </c>
      <c r="C663" s="1" t="s">
        <v>146</v>
      </c>
      <c r="D663" s="1" t="s">
        <v>310</v>
      </c>
      <c r="E663" s="1" t="s">
        <v>526</v>
      </c>
      <c r="F663" s="1" t="s">
        <v>128</v>
      </c>
      <c r="G663" s="13">
        <v>14626</v>
      </c>
      <c r="H663" s="10">
        <v>14626</v>
      </c>
      <c r="I663" s="11">
        <f t="shared" si="56"/>
        <v>100</v>
      </c>
      <c r="J663" s="5"/>
    </row>
    <row r="664" spans="1:10" ht="25.5" x14ac:dyDescent="0.2">
      <c r="A664" s="12" t="s">
        <v>118</v>
      </c>
      <c r="B664" s="1" t="s">
        <v>517</v>
      </c>
      <c r="C664" s="1" t="s">
        <v>146</v>
      </c>
      <c r="D664" s="1" t="s">
        <v>310</v>
      </c>
      <c r="E664" s="1" t="s">
        <v>526</v>
      </c>
      <c r="F664" s="1" t="s">
        <v>119</v>
      </c>
      <c r="G664" s="13">
        <v>2073.9</v>
      </c>
      <c r="H664" s="10">
        <v>2000.3</v>
      </c>
      <c r="I664" s="11">
        <f t="shared" si="56"/>
        <v>96.451130719899709</v>
      </c>
      <c r="J664" s="5"/>
    </row>
    <row r="665" spans="1:10" ht="38.25" x14ac:dyDescent="0.2">
      <c r="A665" s="12" t="s">
        <v>159</v>
      </c>
      <c r="B665" s="1" t="s">
        <v>517</v>
      </c>
      <c r="C665" s="1" t="s">
        <v>146</v>
      </c>
      <c r="D665" s="1" t="s">
        <v>310</v>
      </c>
      <c r="E665" s="1" t="s">
        <v>160</v>
      </c>
      <c r="F665" s="1" t="s">
        <v>107</v>
      </c>
      <c r="G665" s="13">
        <f>G666</f>
        <v>3672</v>
      </c>
      <c r="H665" s="13">
        <f>H666</f>
        <v>59.9</v>
      </c>
      <c r="I665" s="11">
        <f t="shared" si="56"/>
        <v>1.6312636165577341</v>
      </c>
      <c r="J665" s="5"/>
    </row>
    <row r="666" spans="1:10" x14ac:dyDescent="0.2">
      <c r="A666" s="12" t="s">
        <v>161</v>
      </c>
      <c r="B666" s="1" t="s">
        <v>517</v>
      </c>
      <c r="C666" s="1" t="s">
        <v>146</v>
      </c>
      <c r="D666" s="1" t="s">
        <v>310</v>
      </c>
      <c r="E666" s="1" t="s">
        <v>162</v>
      </c>
      <c r="F666" s="1" t="s">
        <v>107</v>
      </c>
      <c r="G666" s="13">
        <f>G669+G667</f>
        <v>3672</v>
      </c>
      <c r="H666" s="13">
        <f>H669+H667</f>
        <v>59.9</v>
      </c>
      <c r="I666" s="11">
        <f t="shared" si="56"/>
        <v>1.6312636165577341</v>
      </c>
      <c r="J666" s="5"/>
    </row>
    <row r="667" spans="1:10" ht="25.5" x14ac:dyDescent="0.2">
      <c r="A667" s="12" t="s">
        <v>29</v>
      </c>
      <c r="B667" s="1" t="s">
        <v>517</v>
      </c>
      <c r="C667" s="1" t="s">
        <v>146</v>
      </c>
      <c r="D667" s="1" t="s">
        <v>310</v>
      </c>
      <c r="E667" s="1" t="s">
        <v>176</v>
      </c>
      <c r="F667" s="1"/>
      <c r="G667" s="13">
        <f>G668</f>
        <v>59.9</v>
      </c>
      <c r="H667" s="13">
        <f>H668</f>
        <v>59.9</v>
      </c>
      <c r="I667" s="11"/>
      <c r="J667" s="5"/>
    </row>
    <row r="668" spans="1:10" ht="63.75" x14ac:dyDescent="0.2">
      <c r="A668" s="12" t="s">
        <v>127</v>
      </c>
      <c r="B668" s="1" t="s">
        <v>517</v>
      </c>
      <c r="C668" s="1" t="s">
        <v>146</v>
      </c>
      <c r="D668" s="1" t="s">
        <v>310</v>
      </c>
      <c r="E668" s="1" t="s">
        <v>176</v>
      </c>
      <c r="F668" s="1">
        <v>100</v>
      </c>
      <c r="G668" s="13">
        <v>59.9</v>
      </c>
      <c r="H668" s="13">
        <v>59.9</v>
      </c>
      <c r="I668" s="11"/>
      <c r="J668" s="5"/>
    </row>
    <row r="669" spans="1:10" ht="38.25" x14ac:dyDescent="0.2">
      <c r="A669" s="12" t="s">
        <v>313</v>
      </c>
      <c r="B669" s="1" t="s">
        <v>517</v>
      </c>
      <c r="C669" s="1" t="s">
        <v>146</v>
      </c>
      <c r="D669" s="1" t="s">
        <v>310</v>
      </c>
      <c r="E669" s="1" t="s">
        <v>314</v>
      </c>
      <c r="F669" s="1" t="s">
        <v>107</v>
      </c>
      <c r="G669" s="13">
        <v>3612.1</v>
      </c>
      <c r="H669" s="13">
        <f>H670</f>
        <v>0</v>
      </c>
      <c r="I669" s="11">
        <f t="shared" si="56"/>
        <v>0</v>
      </c>
      <c r="J669" s="5"/>
    </row>
    <row r="670" spans="1:10" x14ac:dyDescent="0.2">
      <c r="A670" s="12" t="s">
        <v>129</v>
      </c>
      <c r="B670" s="1" t="s">
        <v>517</v>
      </c>
      <c r="C670" s="1" t="s">
        <v>146</v>
      </c>
      <c r="D670" s="1" t="s">
        <v>310</v>
      </c>
      <c r="E670" s="1" t="s">
        <v>314</v>
      </c>
      <c r="F670" s="1" t="s">
        <v>130</v>
      </c>
      <c r="G670" s="13">
        <v>5328.6</v>
      </c>
      <c r="H670" s="11">
        <v>0</v>
      </c>
      <c r="I670" s="11">
        <f t="shared" si="56"/>
        <v>0</v>
      </c>
      <c r="J670" s="5"/>
    </row>
    <row r="671" spans="1:10" x14ac:dyDescent="0.2">
      <c r="A671" s="40" t="s">
        <v>527</v>
      </c>
      <c r="B671" s="40"/>
      <c r="C671" s="40"/>
      <c r="D671" s="40"/>
      <c r="E671" s="40"/>
      <c r="F671" s="40"/>
      <c r="G671" s="9">
        <f>G11+G66+G260+G321+G466+G522+G598+G635</f>
        <v>1118988.4999999998</v>
      </c>
      <c r="H671" s="9">
        <f>H11+H66+H260+H321+H466+H522+H598+H635</f>
        <v>1076827.8</v>
      </c>
      <c r="I671" s="15">
        <f t="shared" si="56"/>
        <v>96.232249035624605</v>
      </c>
      <c r="J671" s="5"/>
    </row>
    <row r="672" spans="1:10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 x14ac:dyDescent="0.2">
      <c r="A673" s="5"/>
      <c r="B673" s="5"/>
      <c r="C673" s="5"/>
      <c r="D673" s="5"/>
      <c r="E673" s="5"/>
      <c r="F673" s="5"/>
      <c r="G673" s="14"/>
      <c r="H673" s="5"/>
      <c r="I673" s="5"/>
      <c r="J673" s="5"/>
    </row>
    <row r="674" spans="1:10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</row>
  </sheetData>
  <mergeCells count="6">
    <mergeCell ref="A671:F671"/>
    <mergeCell ref="G1:I1"/>
    <mergeCell ref="G2:I2"/>
    <mergeCell ref="G3:I3"/>
    <mergeCell ref="G4:I4"/>
    <mergeCell ref="A6:I6"/>
  </mergeCells>
  <phoneticPr fontId="1" type="noConversion"/>
  <pageMargins left="0.25" right="0.18" top="0.18" bottom="0.21" header="0.19" footer="0.16"/>
  <pageSetup paperSize="9" scale="64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прил.3(ведомст.за 2023г)</vt:lpstr>
      <vt:lpstr>'прил.3(ведомст.за 2023г)'!Заголовки_для_печати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2023-06-23T04:25:51Z</cp:lastPrinted>
  <dcterms:created xsi:type="dcterms:W3CDTF">2006-09-16T00:00:00Z</dcterms:created>
  <dcterms:modified xsi:type="dcterms:W3CDTF">2024-03-14T09:06:25Z</dcterms:modified>
</cp:coreProperties>
</file>